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\\vmware-host\Shared Folders\Windows Files\"/>
    </mc:Choice>
  </mc:AlternateContent>
  <xr:revisionPtr revIDLastSave="0" documentId="13_ncr:1_{8AC0ECCB-3BAB-497D-B4BE-09C485CEF05B}" xr6:coauthVersionLast="33" xr6:coauthVersionMax="33" xr10:uidLastSave="{00000000-0000-0000-0000-000000000000}"/>
  <bookViews>
    <workbookView xWindow="0" yWindow="0" windowWidth="20490" windowHeight="7665" xr2:uid="{00000000-000D-0000-FFFF-FFFF00000000}"/>
  </bookViews>
  <sheets>
    <sheet name="Planilha1" sheetId="1" r:id="rId1"/>
    <sheet name="Planilha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G3" i="1"/>
  <c r="G2" i="1"/>
  <c r="J2" i="1" s="1"/>
  <c r="G5" i="1"/>
  <c r="G6" i="1"/>
  <c r="G7" i="1"/>
  <c r="G8" i="1"/>
  <c r="G9" i="1"/>
  <c r="G10" i="1"/>
  <c r="G11" i="1"/>
  <c r="G12" i="1"/>
  <c r="J12" i="1" s="1"/>
  <c r="G13" i="1"/>
  <c r="G15" i="1"/>
  <c r="G14" i="1"/>
  <c r="J14" i="1" s="1"/>
  <c r="G16" i="1"/>
  <c r="J16" i="1" s="1"/>
  <c r="G19" i="1"/>
  <c r="G18" i="1"/>
  <c r="J18" i="1" s="1"/>
  <c r="G23" i="1"/>
  <c r="J23" i="1" s="1"/>
  <c r="G26" i="1"/>
  <c r="J26" i="1" s="1"/>
  <c r="G20" i="1"/>
  <c r="G21" i="1"/>
  <c r="G27" i="1"/>
  <c r="J27" i="1" s="1"/>
  <c r="G24" i="1"/>
  <c r="G22" i="1"/>
  <c r="G29" i="1"/>
  <c r="G30" i="1"/>
  <c r="J30" i="1" s="1"/>
  <c r="G25" i="1"/>
  <c r="J25" i="1" s="1"/>
  <c r="G31" i="1"/>
  <c r="G28" i="1"/>
  <c r="G33" i="1"/>
  <c r="G34" i="1"/>
  <c r="J34" i="1" s="1"/>
  <c r="G36" i="1"/>
  <c r="G32" i="1"/>
  <c r="G35" i="1"/>
  <c r="J35" i="1" s="1"/>
  <c r="G37" i="1"/>
  <c r="J37" i="1" s="1"/>
  <c r="G40" i="1"/>
  <c r="G38" i="1"/>
  <c r="J38" i="1" s="1"/>
  <c r="G41" i="1"/>
  <c r="G39" i="1"/>
  <c r="G44" i="1"/>
  <c r="G43" i="1"/>
  <c r="J43" i="1" s="1"/>
  <c r="G45" i="1"/>
  <c r="G42" i="1"/>
  <c r="J42" i="1" s="1"/>
  <c r="G46" i="1"/>
  <c r="G47" i="1"/>
  <c r="G4" i="1"/>
  <c r="G17" i="1"/>
  <c r="I5" i="1"/>
  <c r="I16" i="1"/>
  <c r="I4" i="1"/>
  <c r="I19" i="1"/>
  <c r="I25" i="1"/>
  <c r="I22" i="1"/>
  <c r="I26" i="1"/>
  <c r="I8" i="1"/>
  <c r="I23" i="1"/>
  <c r="I33" i="1"/>
  <c r="I32" i="1"/>
  <c r="I3" i="1"/>
  <c r="I14" i="1"/>
  <c r="I29" i="1"/>
  <c r="I13" i="1"/>
  <c r="I17" i="1"/>
  <c r="I15" i="1"/>
  <c r="I30" i="1"/>
  <c r="I7" i="1"/>
  <c r="I39" i="1"/>
  <c r="I34" i="1"/>
  <c r="I46" i="1"/>
  <c r="I41" i="1"/>
  <c r="I47" i="1"/>
  <c r="I43" i="1"/>
  <c r="I10" i="1"/>
  <c r="I44" i="1"/>
  <c r="I45" i="1"/>
  <c r="I18" i="1"/>
  <c r="I6" i="1"/>
  <c r="I2" i="1"/>
  <c r="I24" i="1"/>
  <c r="I42" i="1"/>
  <c r="I27" i="1"/>
  <c r="I28" i="1"/>
  <c r="I11" i="1"/>
  <c r="I36" i="1"/>
  <c r="I31" i="1"/>
  <c r="I40" i="1"/>
  <c r="I20" i="1"/>
  <c r="I38" i="1"/>
  <c r="I35" i="1"/>
  <c r="I37" i="1"/>
  <c r="I21" i="1"/>
  <c r="I12" i="1"/>
  <c r="I9" i="1"/>
  <c r="J15" i="1" l="1"/>
  <c r="J39" i="1"/>
  <c r="J17" i="1"/>
  <c r="J24" i="1"/>
  <c r="J8" i="1"/>
  <c r="J4" i="1"/>
  <c r="J45" i="1"/>
  <c r="J41" i="1"/>
  <c r="J33" i="1"/>
  <c r="J11" i="1"/>
  <c r="J7" i="1"/>
  <c r="J3" i="1"/>
  <c r="J47" i="1"/>
  <c r="J32" i="1"/>
  <c r="J28" i="1"/>
  <c r="J29" i="1"/>
  <c r="J21" i="1"/>
  <c r="J10" i="1"/>
  <c r="J6" i="1"/>
  <c r="J46" i="1"/>
  <c r="J44" i="1"/>
  <c r="J40" i="1"/>
  <c r="J36" i="1"/>
  <c r="J31" i="1"/>
  <c r="J22" i="1"/>
  <c r="J20" i="1"/>
  <c r="J19" i="1"/>
  <c r="J13" i="1"/>
  <c r="J9" i="1"/>
  <c r="J5" i="1"/>
</calcChain>
</file>

<file path=xl/sharedStrings.xml><?xml version="1.0" encoding="utf-8"?>
<sst xmlns="http://schemas.openxmlformats.org/spreadsheetml/2006/main" count="149" uniqueCount="22">
  <si>
    <t>Cidade A</t>
  </si>
  <si>
    <t>Cidade B</t>
  </si>
  <si>
    <t>Cenário</t>
  </si>
  <si>
    <t>Distância</t>
  </si>
  <si>
    <t>Tempo</t>
  </si>
  <si>
    <t>Qtd de Pedágios</t>
  </si>
  <si>
    <t>KALININGRADO</t>
  </si>
  <si>
    <t>SOCHI</t>
  </si>
  <si>
    <t>Carro</t>
  </si>
  <si>
    <t>ROSTOV</t>
  </si>
  <si>
    <t>SÃO PETERSBURGO</t>
  </si>
  <si>
    <t>ECATERIMBURGO</t>
  </si>
  <si>
    <t>MOSCOU</t>
  </si>
  <si>
    <t>KAZAN</t>
  </si>
  <si>
    <t>NÍJNI NOVGOROD</t>
  </si>
  <si>
    <t>VOLGOGRADO</t>
  </si>
  <si>
    <t>SARANSK</t>
  </si>
  <si>
    <t>SAMARA</t>
  </si>
  <si>
    <t>Distância(KM) Nr</t>
  </si>
  <si>
    <t>Tempo( MIN) Nr</t>
  </si>
  <si>
    <t>Total dos Dados</t>
  </si>
  <si>
    <t>Pedágios 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</si>
</sst>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2" fillId="2" borderId="0" xfId="1" applyAlignment="1">
      <alignment horizontal="center"/>
    </xf>
    <xf numFmtId="0" fontId="0" fillId="3" borderId="0" xfId="2" applyFont="1" applyAlignment="1">
      <alignment horizontal="center"/>
    </xf>
    <xf numFmtId="2" fontId="0" fillId="0" borderId="0" xfId="0" applyNumberFormat="1"/>
    <xf numFmtId="171" fontId="0" fillId="0" borderId="0" xfId="2" applyNumberFormat="1" applyFont="1" applyFill="1" applyAlignment="1">
      <alignment horizontal="right"/>
    </xf>
    <xf numFmtId="0" fontId="2" fillId="0" borderId="0" xfId="1" applyFill="1" applyAlignment="1">
      <alignment horizontal="center"/>
    </xf>
    <xf numFmtId="2" fontId="2" fillId="0" borderId="0" xfId="1" applyNumberFormat="1" applyFill="1" applyAlignment="1">
      <alignment horizontal="center"/>
    </xf>
    <xf numFmtId="0" fontId="0" fillId="0" borderId="0" xfId="2" applyFont="1" applyFill="1" applyAlignment="1">
      <alignment horizontal="center"/>
    </xf>
    <xf numFmtId="2" fontId="0" fillId="0" borderId="0" xfId="2" applyNumberFormat="1" applyFont="1" applyFill="1" applyAlignment="1">
      <alignment horizontal="center"/>
    </xf>
    <xf numFmtId="0" fontId="3" fillId="0" borderId="0" xfId="0" applyFont="1" applyFill="1"/>
    <xf numFmtId="171" fontId="3" fillId="0" borderId="0" xfId="0" applyNumberFormat="1" applyFont="1" applyFill="1"/>
    <xf numFmtId="171" fontId="0" fillId="0" borderId="0" xfId="0" applyNumberFormat="1" applyFill="1"/>
    <xf numFmtId="0" fontId="1" fillId="0" borderId="0" xfId="2" applyFill="1" applyAlignment="1">
      <alignment horizontal="center"/>
    </xf>
  </cellXfs>
  <cellStyles count="3">
    <cellStyle name="40% - Ênfase6" xfId="2" builtinId="51"/>
    <cellStyle name="Ênfase6" xfId="1" builtinId="49"/>
    <cellStyle name="Normal" xfId="0" builtinId="0"/>
  </cellStyles>
  <dxfs count="12"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numFmt numFmtId="171" formatCode="0.000"/>
      <fill>
        <patternFill patternType="none">
          <fgColor auto="1"/>
          <bgColor auto="1"/>
        </patternFill>
      </fill>
    </dxf>
    <dxf>
      <numFmt numFmtId="171" formatCode="0.000"/>
      <fill>
        <patternFill patternType="none">
          <fgColor auto="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1" formatCode="0.000"/>
      <fill>
        <patternFill patternType="none">
          <fgColor auto="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1" formatCode="0.000"/>
      <fill>
        <patternFill patternType="none">
          <fgColor auto="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auto="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E3CA3B-1401-42EA-BEA9-055A98EDD5AB}" name="Tabela1" displayName="Tabela1" ref="A1:J47" totalsRowShown="0" headerRowDxfId="1" dataDxfId="0" headerRowCellStyle="Ênfase6">
  <autoFilter ref="A1:J47" xr:uid="{C8C1B7F3-4F92-48B3-8266-18D26C37EA75}"/>
  <sortState ref="A2:I47">
    <sortCondition descending="1" ref="E1:E47"/>
  </sortState>
  <tableColumns count="10">
    <tableColumn id="3" xr3:uid="{73CF62DE-E0F0-4E1A-8894-E736C13C65FD}" name="Cidade A" dataDxfId="11" dataCellStyle="40% - Ênfase6"/>
    <tableColumn id="4" xr3:uid="{6E1C403B-2823-4317-B367-29CFB79A9FC1}" name="Cidade B" dataDxfId="10" dataCellStyle="40% - Ênfase6"/>
    <tableColumn id="5" xr3:uid="{ADBF69D6-20F4-4749-91F8-EE26A8822F07}" name="Cenário" dataDxfId="9" dataCellStyle="40% - Ênfase6"/>
    <tableColumn id="6" xr3:uid="{A509FE22-FBF5-4768-B9AB-C30F1D41C8AD}" name="Distância" dataDxfId="8" dataCellStyle="40% - Ênfase6"/>
    <tableColumn id="7" xr3:uid="{F900B0AF-1447-4CE8-A798-C6AE56B6D3C6}" name="Tempo" dataDxfId="7" dataCellStyle="40% - Ênfase6"/>
    <tableColumn id="8" xr3:uid="{9F9722DF-7DAF-4530-B053-B74B405EDABE}" name="Qtd de Pedágios" dataDxfId="6"/>
    <tableColumn id="12" xr3:uid="{C3AEA40A-01C7-4CAD-ABF4-234F3FF7395A}" name="Distância(KM) Nr" dataDxfId="5">
      <calculatedColumnFormula>(D2 - 152) / (3039 -152)</calculatedColumnFormula>
    </tableColumn>
    <tableColumn id="13" xr3:uid="{95F7E658-C079-4C42-B590-F3E8B58488F5}" name="Tempo( MIN) Nr" dataDxfId="4">
      <calculatedColumnFormula>(E2 - 236) / (2400 - 236)</calculatedColumnFormula>
    </tableColumn>
    <tableColumn id="11" xr3:uid="{020CFFAE-D5E3-434D-B333-A0746AB27944}" name="Pedágios Qt" dataDxfId="3">
      <calculatedColumnFormula>(F2-0)/(4-0)</calculatedColumnFormula>
    </tableColumn>
    <tableColumn id="15" xr3:uid="{6AC7C865-3506-44FE-BFB7-4B15277C0643}" name="Total dos Dados" dataDxfId="2">
      <calculatedColumnFormula>SUM(Tabela1[[#This Row],[Distância(KM) Nr]:[Pedágios Qt]])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K44" sqref="K44"/>
    </sheetView>
  </sheetViews>
  <sheetFormatPr defaultRowHeight="15" x14ac:dyDescent="0.25"/>
  <cols>
    <col min="1" max="1" width="20" customWidth="1"/>
    <col min="2" max="2" width="22.140625" customWidth="1"/>
    <col min="3" max="3" width="10" customWidth="1"/>
    <col min="4" max="4" width="15.42578125" customWidth="1"/>
    <col min="5" max="5" width="15.7109375" style="3" customWidth="1"/>
    <col min="6" max="8" width="17.5703125" customWidth="1"/>
    <col min="9" max="10" width="18" customWidth="1"/>
    <col min="11" max="11" width="14.7109375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18</v>
      </c>
      <c r="H1" s="5" t="s">
        <v>19</v>
      </c>
      <c r="I1" s="5" t="s">
        <v>21</v>
      </c>
      <c r="J1" s="5" t="s">
        <v>20</v>
      </c>
    </row>
    <row r="2" spans="1:10" x14ac:dyDescent="0.25">
      <c r="A2" s="7" t="s">
        <v>11</v>
      </c>
      <c r="B2" s="7" t="s">
        <v>6</v>
      </c>
      <c r="C2" s="7" t="s">
        <v>8</v>
      </c>
      <c r="D2" s="8">
        <v>3026</v>
      </c>
      <c r="E2" s="8">
        <v>2400</v>
      </c>
      <c r="F2" s="9">
        <v>0</v>
      </c>
      <c r="G2" s="10">
        <f>(D2 - 152) / (3039 -152)</f>
        <v>0.99549705576723246</v>
      </c>
      <c r="H2" s="10">
        <f t="shared" ref="H2:H47" si="0">(E2 - 236) / (2400 - 236)</f>
        <v>1</v>
      </c>
      <c r="I2" s="11">
        <f>(F2-0)/(4-0)</f>
        <v>0</v>
      </c>
      <c r="J2" s="11">
        <f>SUM(Tabela1[[#This Row],[Distância(KM) Nr]:[Pedágios Qt]])</f>
        <v>1.9954970557672325</v>
      </c>
    </row>
    <row r="3" spans="1:10" x14ac:dyDescent="0.25">
      <c r="A3" s="7" t="s">
        <v>6</v>
      </c>
      <c r="B3" s="7" t="s">
        <v>11</v>
      </c>
      <c r="C3" s="7" t="s">
        <v>8</v>
      </c>
      <c r="D3" s="8">
        <v>3039</v>
      </c>
      <c r="E3" s="8">
        <v>2340</v>
      </c>
      <c r="F3" s="9">
        <v>1</v>
      </c>
      <c r="G3" s="10">
        <f>(D3 - 152) / (3039 -152)</f>
        <v>1</v>
      </c>
      <c r="H3" s="10">
        <f t="shared" si="0"/>
        <v>0.97227356746765248</v>
      </c>
      <c r="I3" s="11">
        <f>(F3-0)/(4-0)</f>
        <v>0.25</v>
      </c>
      <c r="J3" s="11">
        <f>SUM(Tabela1[[#This Row],[Distância(KM) Nr]:[Pedágios Qt]])</f>
        <v>2.2222735674676524</v>
      </c>
    </row>
    <row r="4" spans="1:10" x14ac:dyDescent="0.25">
      <c r="A4" s="7" t="s">
        <v>7</v>
      </c>
      <c r="B4" s="7" t="s">
        <v>6</v>
      </c>
      <c r="C4" s="7" t="s">
        <v>8</v>
      </c>
      <c r="D4" s="8">
        <v>254</v>
      </c>
      <c r="E4" s="8">
        <v>2160</v>
      </c>
      <c r="F4" s="9">
        <v>4</v>
      </c>
      <c r="G4" s="10">
        <f>(D4 - 152) / (3039 -152)</f>
        <v>3.5330793210945621E-2</v>
      </c>
      <c r="H4" s="10">
        <f t="shared" si="0"/>
        <v>0.88909426987061002</v>
      </c>
      <c r="I4" s="11">
        <f>(F4-0)/(4-0)</f>
        <v>1</v>
      </c>
      <c r="J4" s="11">
        <f>SUM(Tabela1[[#This Row],[Distância(KM) Nr]:[Pedágios Qt]])</f>
        <v>1.9244250630815556</v>
      </c>
    </row>
    <row r="5" spans="1:10" x14ac:dyDescent="0.25">
      <c r="A5" s="12" t="s">
        <v>6</v>
      </c>
      <c r="B5" s="7" t="s">
        <v>7</v>
      </c>
      <c r="C5" s="7" t="s">
        <v>8</v>
      </c>
      <c r="D5" s="8">
        <v>2692</v>
      </c>
      <c r="E5" s="8">
        <v>2040</v>
      </c>
      <c r="F5" s="9">
        <v>4</v>
      </c>
      <c r="G5" s="10">
        <f>(D5 - 152) / (3039 -152)</f>
        <v>0.87980602701766542</v>
      </c>
      <c r="H5" s="10">
        <f t="shared" si="0"/>
        <v>0.83364140480591498</v>
      </c>
      <c r="I5" s="11">
        <f>(F5-0)/(4-0)</f>
        <v>1</v>
      </c>
      <c r="J5" s="11">
        <f>SUM(Tabela1[[#This Row],[Distância(KM) Nr]:[Pedágios Qt]])</f>
        <v>2.7134474318235804</v>
      </c>
    </row>
    <row r="6" spans="1:10" x14ac:dyDescent="0.25">
      <c r="A6" s="7" t="s">
        <v>11</v>
      </c>
      <c r="B6" s="7" t="s">
        <v>10</v>
      </c>
      <c r="C6" s="7" t="s">
        <v>8</v>
      </c>
      <c r="D6" s="8">
        <v>2225</v>
      </c>
      <c r="E6" s="8">
        <v>1800</v>
      </c>
      <c r="F6" s="9">
        <v>0</v>
      </c>
      <c r="G6" s="10">
        <f>(D6 - 152) / (3039 -152)</f>
        <v>0.71804641496363009</v>
      </c>
      <c r="H6" s="10">
        <f t="shared" si="0"/>
        <v>0.722735674676525</v>
      </c>
      <c r="I6" s="11">
        <f>(F6-0)/(4-0)</f>
        <v>0</v>
      </c>
      <c r="J6" s="11">
        <f>SUM(Tabela1[[#This Row],[Distância(KM) Nr]:[Pedágios Qt]])</f>
        <v>1.4407820896401551</v>
      </c>
    </row>
    <row r="7" spans="1:10" x14ac:dyDescent="0.25">
      <c r="A7" s="7" t="s">
        <v>10</v>
      </c>
      <c r="B7" s="7" t="s">
        <v>11</v>
      </c>
      <c r="C7" s="7" t="s">
        <v>8</v>
      </c>
      <c r="D7" s="8">
        <v>2223</v>
      </c>
      <c r="E7" s="8">
        <v>1800</v>
      </c>
      <c r="F7" s="9">
        <v>0</v>
      </c>
      <c r="G7" s="10">
        <f>(D7 - 152) / (3039 -152)</f>
        <v>0.71735365431243503</v>
      </c>
      <c r="H7" s="10">
        <f t="shared" si="0"/>
        <v>0.722735674676525</v>
      </c>
      <c r="I7" s="11">
        <f>(F7-0)/(4-0)</f>
        <v>0</v>
      </c>
      <c r="J7" s="11">
        <f>SUM(Tabela1[[#This Row],[Distância(KM) Nr]:[Pedágios Qt]])</f>
        <v>1.44008932898896</v>
      </c>
    </row>
    <row r="8" spans="1:10" x14ac:dyDescent="0.25">
      <c r="A8" s="7" t="s">
        <v>9</v>
      </c>
      <c r="B8" s="7" t="s">
        <v>6</v>
      </c>
      <c r="C8" s="7" t="s">
        <v>8</v>
      </c>
      <c r="D8" s="8">
        <v>2097</v>
      </c>
      <c r="E8" s="8">
        <v>1620</v>
      </c>
      <c r="F8" s="9">
        <v>3</v>
      </c>
      <c r="G8" s="10">
        <f>(D8 - 152) / (3039 -152)</f>
        <v>0.67370973328714934</v>
      </c>
      <c r="H8" s="10">
        <f t="shared" si="0"/>
        <v>0.63955637707948243</v>
      </c>
      <c r="I8" s="11">
        <f>(F8-0)/(4-0)</f>
        <v>0.75</v>
      </c>
      <c r="J8" s="11">
        <f>SUM(Tabela1[[#This Row],[Distância(KM) Nr]:[Pedágios Qt]])</f>
        <v>2.0632661103666319</v>
      </c>
    </row>
    <row r="9" spans="1:10" x14ac:dyDescent="0.25">
      <c r="A9" s="7" t="s">
        <v>7</v>
      </c>
      <c r="B9" s="7" t="s">
        <v>14</v>
      </c>
      <c r="C9" s="7" t="s">
        <v>8</v>
      </c>
      <c r="D9" s="8">
        <v>1855</v>
      </c>
      <c r="E9" s="8">
        <v>1500</v>
      </c>
      <c r="F9" s="9">
        <v>0</v>
      </c>
      <c r="G9" s="10">
        <f>(D9 - 152) / (3039 -152)</f>
        <v>0.58988569449255279</v>
      </c>
      <c r="H9" s="10">
        <f t="shared" si="0"/>
        <v>0.58410351201478738</v>
      </c>
      <c r="I9" s="11">
        <f>(F9-0)/(4-0)</f>
        <v>0</v>
      </c>
      <c r="J9" s="11">
        <f>SUM(Tabela1[[#This Row],[Distância(KM) Nr]:[Pedágios Qt]])</f>
        <v>1.1739892065073403</v>
      </c>
    </row>
    <row r="10" spans="1:10" x14ac:dyDescent="0.25">
      <c r="A10" s="7" t="s">
        <v>14</v>
      </c>
      <c r="B10" s="7" t="s">
        <v>7</v>
      </c>
      <c r="C10" s="7" t="s">
        <v>8</v>
      </c>
      <c r="D10" s="8">
        <v>1808</v>
      </c>
      <c r="E10" s="8">
        <v>1500</v>
      </c>
      <c r="F10" s="9">
        <v>0</v>
      </c>
      <c r="G10" s="10">
        <f>(D10 - 152) / (3039 -152)</f>
        <v>0.57360581918947007</v>
      </c>
      <c r="H10" s="10">
        <f t="shared" si="0"/>
        <v>0.58410351201478738</v>
      </c>
      <c r="I10" s="11">
        <f>(F10-0)/(4-0)</f>
        <v>0</v>
      </c>
      <c r="J10" s="11">
        <f>SUM(Tabela1[[#This Row],[Distância(KM) Nr]:[Pedágios Qt]])</f>
        <v>1.1577093312042575</v>
      </c>
    </row>
    <row r="11" spans="1:10" x14ac:dyDescent="0.25">
      <c r="A11" s="7" t="s">
        <v>17</v>
      </c>
      <c r="B11" s="7" t="s">
        <v>7</v>
      </c>
      <c r="C11" s="7" t="s">
        <v>8</v>
      </c>
      <c r="D11" s="8">
        <v>1802</v>
      </c>
      <c r="E11" s="8">
        <v>1500</v>
      </c>
      <c r="F11" s="9">
        <v>0</v>
      </c>
      <c r="G11" s="10">
        <f>(D11 - 152) / (3039 -152)</f>
        <v>0.57152753723588501</v>
      </c>
      <c r="H11" s="10">
        <f t="shared" si="0"/>
        <v>0.58410351201478738</v>
      </c>
      <c r="I11" s="11">
        <f>(F11-0)/(4-0)</f>
        <v>0</v>
      </c>
      <c r="J11" s="11">
        <f>SUM(Tabela1[[#This Row],[Distância(KM) Nr]:[Pedágios Qt]])</f>
        <v>1.1556310492506725</v>
      </c>
    </row>
    <row r="12" spans="1:10" x14ac:dyDescent="0.25">
      <c r="A12" s="7" t="s">
        <v>7</v>
      </c>
      <c r="B12" s="7" t="s">
        <v>17</v>
      </c>
      <c r="C12" s="7" t="s">
        <v>8</v>
      </c>
      <c r="D12" s="8">
        <v>1798</v>
      </c>
      <c r="E12" s="8">
        <v>1500</v>
      </c>
      <c r="F12" s="9">
        <v>0</v>
      </c>
      <c r="G12" s="10">
        <f>(D12 - 152) / (3039 -152)</f>
        <v>0.57014201593349501</v>
      </c>
      <c r="H12" s="10">
        <f t="shared" si="0"/>
        <v>0.58410351201478738</v>
      </c>
      <c r="I12" s="11">
        <f>(F12-0)/(4-0)</f>
        <v>0</v>
      </c>
      <c r="J12" s="11">
        <f>SUM(Tabela1[[#This Row],[Distância(KM) Nr]:[Pedágios Qt]])</f>
        <v>1.1542455279482824</v>
      </c>
    </row>
    <row r="13" spans="1:10" x14ac:dyDescent="0.25">
      <c r="A13" s="7" t="s">
        <v>16</v>
      </c>
      <c r="B13" s="7" t="s">
        <v>11</v>
      </c>
      <c r="C13" s="7" t="s">
        <v>8</v>
      </c>
      <c r="D13" s="8">
        <v>1785</v>
      </c>
      <c r="E13" s="8">
        <v>1440</v>
      </c>
      <c r="F13" s="9">
        <v>1</v>
      </c>
      <c r="G13" s="10">
        <f>(D13 - 152) / (3039 -152)</f>
        <v>0.56563907170072736</v>
      </c>
      <c r="H13" s="10">
        <f t="shared" si="0"/>
        <v>0.55637707948243997</v>
      </c>
      <c r="I13" s="11">
        <f>(F13-0)/(4-0)</f>
        <v>0.25</v>
      </c>
      <c r="J13" s="11">
        <f>SUM(Tabela1[[#This Row],[Distância(KM) Nr]:[Pedágios Qt]])</f>
        <v>1.3720161511831672</v>
      </c>
    </row>
    <row r="14" spans="1:10" x14ac:dyDescent="0.25">
      <c r="A14" s="7" t="s">
        <v>12</v>
      </c>
      <c r="B14" s="7" t="s">
        <v>11</v>
      </c>
      <c r="C14" s="7" t="s">
        <v>8</v>
      </c>
      <c r="D14" s="8">
        <v>1759</v>
      </c>
      <c r="E14" s="8">
        <v>1440</v>
      </c>
      <c r="F14" s="9">
        <v>1</v>
      </c>
      <c r="G14" s="10">
        <f>(D14 - 152) / (3039 -152)</f>
        <v>0.55663318323519229</v>
      </c>
      <c r="H14" s="10">
        <f t="shared" si="0"/>
        <v>0.55637707948243997</v>
      </c>
      <c r="I14" s="11">
        <f>(F14-0)/(4-0)</f>
        <v>0.25</v>
      </c>
      <c r="J14" s="11">
        <f>SUM(Tabela1[[#This Row],[Distância(KM) Nr]:[Pedágios Qt]])</f>
        <v>1.3630102627176321</v>
      </c>
    </row>
    <row r="15" spans="1:10" x14ac:dyDescent="0.25">
      <c r="A15" s="7" t="s">
        <v>11</v>
      </c>
      <c r="B15" s="7" t="s">
        <v>12</v>
      </c>
      <c r="C15" s="7" t="s">
        <v>8</v>
      </c>
      <c r="D15" s="8">
        <v>1763</v>
      </c>
      <c r="E15" s="8">
        <v>1423</v>
      </c>
      <c r="F15" s="9">
        <v>1</v>
      </c>
      <c r="G15" s="10">
        <f>(D15 - 152) / (3039 -152)</f>
        <v>0.55801870453758229</v>
      </c>
      <c r="H15" s="10">
        <f t="shared" si="0"/>
        <v>0.54852125693160814</v>
      </c>
      <c r="I15" s="11">
        <f>(F15-0)/(4-0)</f>
        <v>0.25</v>
      </c>
      <c r="J15" s="11">
        <f>SUM(Tabela1[[#This Row],[Distância(KM) Nr]:[Pedágios Qt]])</f>
        <v>1.3565399614691904</v>
      </c>
    </row>
    <row r="16" spans="1:10" x14ac:dyDescent="0.25">
      <c r="A16" s="7" t="s">
        <v>10</v>
      </c>
      <c r="B16" s="7" t="s">
        <v>13</v>
      </c>
      <c r="C16" s="7" t="s">
        <v>8</v>
      </c>
      <c r="D16" s="8">
        <v>1526</v>
      </c>
      <c r="E16" s="8">
        <v>1168</v>
      </c>
      <c r="F16" s="9">
        <v>4</v>
      </c>
      <c r="G16" s="10">
        <f>(D16 - 152) / (3039 -152)</f>
        <v>0.47592656737097333</v>
      </c>
      <c r="H16" s="10">
        <f t="shared" si="0"/>
        <v>0.43068391866913125</v>
      </c>
      <c r="I16" s="4">
        <f>(F16-0)/(4-0)</f>
        <v>1</v>
      </c>
      <c r="J16" s="4">
        <f>SUM(Tabela1[[#This Row],[Distância(KM) Nr]:[Pedágios Qt]])</f>
        <v>1.9066104860401045</v>
      </c>
    </row>
    <row r="17" spans="1:10" x14ac:dyDescent="0.25">
      <c r="A17" s="7" t="s">
        <v>13</v>
      </c>
      <c r="B17" s="7" t="s">
        <v>10</v>
      </c>
      <c r="C17" s="7" t="s">
        <v>8</v>
      </c>
      <c r="D17" s="8">
        <v>152</v>
      </c>
      <c r="E17" s="8">
        <v>1166</v>
      </c>
      <c r="F17" s="9">
        <v>1</v>
      </c>
      <c r="G17" s="10">
        <f>(D17 - 152) / (3039 -152)</f>
        <v>0</v>
      </c>
      <c r="H17" s="10">
        <f t="shared" si="0"/>
        <v>0.42975970425138632</v>
      </c>
      <c r="I17" s="11">
        <f>(F17-0)/(4-0)</f>
        <v>0.25</v>
      </c>
      <c r="J17" s="11">
        <f>SUM(Tabela1[[#This Row],[Distância(KM) Nr]:[Pedágios Qt]])</f>
        <v>0.67975970425138632</v>
      </c>
    </row>
    <row r="18" spans="1:10" x14ac:dyDescent="0.25">
      <c r="A18" s="7" t="s">
        <v>11</v>
      </c>
      <c r="B18" s="7" t="s">
        <v>16</v>
      </c>
      <c r="C18" s="7" t="s">
        <v>8</v>
      </c>
      <c r="D18" s="8">
        <v>1315</v>
      </c>
      <c r="E18" s="8">
        <v>1058</v>
      </c>
      <c r="F18" s="9">
        <v>0</v>
      </c>
      <c r="G18" s="10">
        <f>(D18 - 152) / (3039 -152)</f>
        <v>0.40284031866989956</v>
      </c>
      <c r="H18" s="10">
        <f t="shared" si="0"/>
        <v>0.37985212569316079</v>
      </c>
      <c r="I18" s="11">
        <f>(F18-0)/(4-0)</f>
        <v>0</v>
      </c>
      <c r="J18" s="11">
        <f>SUM(Tabela1[[#This Row],[Distância(KM) Nr]:[Pedágios Qt]])</f>
        <v>0.78269244436306029</v>
      </c>
    </row>
    <row r="19" spans="1:10" x14ac:dyDescent="0.25">
      <c r="A19" s="7" t="s">
        <v>6</v>
      </c>
      <c r="B19" s="7" t="s">
        <v>9</v>
      </c>
      <c r="C19" s="7" t="s">
        <v>8</v>
      </c>
      <c r="D19" s="8">
        <v>1495</v>
      </c>
      <c r="E19" s="8">
        <v>1052</v>
      </c>
      <c r="F19" s="9">
        <v>3</v>
      </c>
      <c r="G19" s="10">
        <f>(D19 - 152) / (3039 -152)</f>
        <v>0.46518877727745062</v>
      </c>
      <c r="H19" s="10">
        <f t="shared" si="0"/>
        <v>0.37707948243992606</v>
      </c>
      <c r="I19" s="11">
        <f>(F19-0)/(4-0)</f>
        <v>0.75</v>
      </c>
      <c r="J19" s="11">
        <f>SUM(Tabela1[[#This Row],[Distância(KM) Nr]:[Pedágios Qt]])</f>
        <v>1.5922682597173767</v>
      </c>
    </row>
    <row r="20" spans="1:10" x14ac:dyDescent="0.25">
      <c r="A20" s="7" t="s">
        <v>15</v>
      </c>
      <c r="B20" s="7" t="s">
        <v>7</v>
      </c>
      <c r="C20" s="7" t="s">
        <v>8</v>
      </c>
      <c r="D20" s="8">
        <v>985</v>
      </c>
      <c r="E20" s="8">
        <v>821</v>
      </c>
      <c r="F20" s="9">
        <v>0</v>
      </c>
      <c r="G20" s="10">
        <f>(D20 - 152) / (3039 -152)</f>
        <v>0.28853481122272256</v>
      </c>
      <c r="H20" s="10">
        <f t="shared" si="0"/>
        <v>0.27033271719038815</v>
      </c>
      <c r="I20" s="11">
        <f>(F20-0)/(4-0)</f>
        <v>0</v>
      </c>
      <c r="J20" s="11">
        <f>SUM(Tabela1[[#This Row],[Distância(KM) Nr]:[Pedágios Qt]])</f>
        <v>0.55886752841311071</v>
      </c>
    </row>
    <row r="21" spans="1:10" x14ac:dyDescent="0.25">
      <c r="A21" s="7" t="s">
        <v>7</v>
      </c>
      <c r="B21" s="7" t="s">
        <v>15</v>
      </c>
      <c r="C21" s="7" t="s">
        <v>8</v>
      </c>
      <c r="D21" s="8">
        <v>981</v>
      </c>
      <c r="E21" s="8">
        <v>804</v>
      </c>
      <c r="F21" s="9">
        <v>0</v>
      </c>
      <c r="G21" s="10">
        <f>(D21 - 152) / (3039 -152)</f>
        <v>0.28714928992033251</v>
      </c>
      <c r="H21" s="10">
        <f t="shared" si="0"/>
        <v>0.26247689463955637</v>
      </c>
      <c r="I21" s="11">
        <f>(F21-0)/(4-0)</f>
        <v>0</v>
      </c>
      <c r="J21" s="11">
        <f>SUM(Tabela1[[#This Row],[Distância(KM) Nr]:[Pedágios Qt]])</f>
        <v>0.54962618455988888</v>
      </c>
    </row>
    <row r="22" spans="1:10" x14ac:dyDescent="0.25">
      <c r="A22" s="7" t="s">
        <v>10</v>
      </c>
      <c r="B22" s="7" t="s">
        <v>6</v>
      </c>
      <c r="C22" s="7" t="s">
        <v>8</v>
      </c>
      <c r="D22" s="8">
        <v>970</v>
      </c>
      <c r="E22" s="8">
        <v>781</v>
      </c>
      <c r="F22" s="9">
        <v>3</v>
      </c>
      <c r="G22" s="10">
        <f>(D22 - 152) / (3039 -152)</f>
        <v>0.28333910633875997</v>
      </c>
      <c r="H22" s="10">
        <f t="shared" si="0"/>
        <v>0.25184842883548986</v>
      </c>
      <c r="I22" s="11">
        <f>(F22-0)/(4-0)</f>
        <v>0.75</v>
      </c>
      <c r="J22" s="11">
        <f>SUM(Tabela1[[#This Row],[Distância(KM) Nr]:[Pedágios Qt]])</f>
        <v>1.2851875351742499</v>
      </c>
    </row>
    <row r="23" spans="1:10" x14ac:dyDescent="0.25">
      <c r="A23" s="7" t="s">
        <v>9</v>
      </c>
      <c r="B23" s="7" t="s">
        <v>12</v>
      </c>
      <c r="C23" s="7" t="s">
        <v>8</v>
      </c>
      <c r="D23" s="8">
        <v>1078</v>
      </c>
      <c r="E23" s="8">
        <v>769</v>
      </c>
      <c r="F23" s="9">
        <v>3</v>
      </c>
      <c r="G23" s="10">
        <f>(D23 - 152) / (3039 -152)</f>
        <v>0.3207481815032906</v>
      </c>
      <c r="H23" s="10">
        <f t="shared" si="0"/>
        <v>0.24630314232902034</v>
      </c>
      <c r="I23" s="11">
        <f>(F23-0)/(4-0)</f>
        <v>0.75</v>
      </c>
      <c r="J23" s="11">
        <f>SUM(Tabela1[[#This Row],[Distância(KM) Nr]:[Pedágios Qt]])</f>
        <v>1.3170513238323109</v>
      </c>
    </row>
    <row r="24" spans="1:10" x14ac:dyDescent="0.25">
      <c r="A24" s="7" t="s">
        <v>11</v>
      </c>
      <c r="B24" s="7" t="s">
        <v>17</v>
      </c>
      <c r="C24" s="7" t="s">
        <v>8</v>
      </c>
      <c r="D24" s="8">
        <v>972</v>
      </c>
      <c r="E24" s="8">
        <v>758</v>
      </c>
      <c r="F24" s="9">
        <v>0</v>
      </c>
      <c r="G24" s="10">
        <f>(D24 - 152) / (3039 -152)</f>
        <v>0.28403186698995497</v>
      </c>
      <c r="H24" s="10">
        <f t="shared" si="0"/>
        <v>0.24121996303142329</v>
      </c>
      <c r="I24" s="11">
        <f>(F24-0)/(4-0)</f>
        <v>0</v>
      </c>
      <c r="J24" s="11">
        <f>SUM(Tabela1[[#This Row],[Distância(KM) Nr]:[Pedágios Qt]])</f>
        <v>0.52525183002137821</v>
      </c>
    </row>
    <row r="25" spans="1:10" x14ac:dyDescent="0.25">
      <c r="A25" s="7" t="s">
        <v>6</v>
      </c>
      <c r="B25" s="7" t="s">
        <v>10</v>
      </c>
      <c r="C25" s="7" t="s">
        <v>8</v>
      </c>
      <c r="D25" s="8">
        <v>964</v>
      </c>
      <c r="E25" s="8">
        <v>752</v>
      </c>
      <c r="F25" s="9">
        <v>3</v>
      </c>
      <c r="G25" s="10">
        <f>(D25 - 152) / (3039 -152)</f>
        <v>0.28126082438517491</v>
      </c>
      <c r="H25" s="10">
        <f t="shared" si="0"/>
        <v>0.23844731977818853</v>
      </c>
      <c r="I25" s="11">
        <f>(F25-0)/(4-0)</f>
        <v>0.75</v>
      </c>
      <c r="J25" s="11">
        <f>SUM(Tabela1[[#This Row],[Distância(KM) Nr]:[Pedágios Qt]])</f>
        <v>1.2697081441633635</v>
      </c>
    </row>
    <row r="26" spans="1:10" x14ac:dyDescent="0.25">
      <c r="A26" s="7" t="s">
        <v>12</v>
      </c>
      <c r="B26" s="7" t="s">
        <v>9</v>
      </c>
      <c r="C26" s="7" t="s">
        <v>8</v>
      </c>
      <c r="D26" s="8">
        <v>1076</v>
      </c>
      <c r="E26" s="8">
        <v>751</v>
      </c>
      <c r="F26" s="9">
        <v>3</v>
      </c>
      <c r="G26" s="10">
        <f>(D26 - 152) / (3039 -152)</f>
        <v>0.3200554208520956</v>
      </c>
      <c r="H26" s="10">
        <f t="shared" si="0"/>
        <v>0.23798521256931607</v>
      </c>
      <c r="I26" s="11">
        <f>(F26-0)/(4-0)</f>
        <v>0.75</v>
      </c>
      <c r="J26" s="11">
        <f>SUM(Tabela1[[#This Row],[Distância(KM) Nr]:[Pedágios Qt]])</f>
        <v>1.3080406334214116</v>
      </c>
    </row>
    <row r="27" spans="1:10" x14ac:dyDescent="0.25">
      <c r="A27" s="7" t="s">
        <v>17</v>
      </c>
      <c r="B27" s="7" t="s">
        <v>11</v>
      </c>
      <c r="C27" s="7" t="s">
        <v>8</v>
      </c>
      <c r="D27" s="8">
        <v>974</v>
      </c>
      <c r="E27" s="8">
        <v>751</v>
      </c>
      <c r="F27" s="9">
        <v>0</v>
      </c>
      <c r="G27" s="10">
        <f>(D27 - 152) / (3039 -152)</f>
        <v>0.28472462764114997</v>
      </c>
      <c r="H27" s="10">
        <f t="shared" si="0"/>
        <v>0.23798521256931607</v>
      </c>
      <c r="I27" s="11">
        <f>(F27-0)/(4-0)</f>
        <v>0</v>
      </c>
      <c r="J27" s="11">
        <f>SUM(Tabela1[[#This Row],[Distância(KM) Nr]:[Pedágios Qt]])</f>
        <v>0.52270984021046607</v>
      </c>
    </row>
    <row r="28" spans="1:10" x14ac:dyDescent="0.25">
      <c r="A28" s="7" t="s">
        <v>17</v>
      </c>
      <c r="B28" s="7" t="s">
        <v>15</v>
      </c>
      <c r="C28" s="7" t="s">
        <v>8</v>
      </c>
      <c r="D28" s="8">
        <v>789</v>
      </c>
      <c r="E28" s="8">
        <v>717</v>
      </c>
      <c r="F28" s="9">
        <v>0</v>
      </c>
      <c r="G28" s="10">
        <f>(D28 - 152) / (3039 -152)</f>
        <v>0.22064426740561136</v>
      </c>
      <c r="H28" s="10">
        <f t="shared" si="0"/>
        <v>0.22227356746765251</v>
      </c>
      <c r="I28" s="11">
        <f>(F28-0)/(4-0)</f>
        <v>0</v>
      </c>
      <c r="J28" s="11">
        <f>SUM(Tabela1[[#This Row],[Distância(KM) Nr]:[Pedágios Qt]])</f>
        <v>0.44291783487326386</v>
      </c>
    </row>
    <row r="29" spans="1:10" x14ac:dyDescent="0.25">
      <c r="A29" s="7" t="s">
        <v>12</v>
      </c>
      <c r="B29" s="7" t="s">
        <v>15</v>
      </c>
      <c r="C29" s="7" t="s">
        <v>8</v>
      </c>
      <c r="D29" s="8">
        <v>969</v>
      </c>
      <c r="E29" s="8">
        <v>697</v>
      </c>
      <c r="F29" s="9">
        <v>1</v>
      </c>
      <c r="G29" s="10">
        <f>(D29 - 152) / (3039 -152)</f>
        <v>0.28299272601316244</v>
      </c>
      <c r="H29" s="10">
        <f t="shared" si="0"/>
        <v>0.21303142329020333</v>
      </c>
      <c r="I29" s="11">
        <f>(F29-0)/(4-0)</f>
        <v>0.25</v>
      </c>
      <c r="J29" s="11">
        <f>SUM(Tabela1[[#This Row],[Distância(KM) Nr]:[Pedágios Qt]])</f>
        <v>0.7460241493033658</v>
      </c>
    </row>
    <row r="30" spans="1:10" x14ac:dyDescent="0.25">
      <c r="A30" s="7" t="s">
        <v>15</v>
      </c>
      <c r="B30" s="7" t="s">
        <v>12</v>
      </c>
      <c r="C30" s="7" t="s">
        <v>8</v>
      </c>
      <c r="D30" s="8">
        <v>969</v>
      </c>
      <c r="E30" s="8">
        <v>692</v>
      </c>
      <c r="F30" s="9">
        <v>1</v>
      </c>
      <c r="G30" s="10">
        <f>(D30 - 152) / (3039 -152)</f>
        <v>0.28299272601316244</v>
      </c>
      <c r="H30" s="10">
        <f t="shared" si="0"/>
        <v>0.21072088724584104</v>
      </c>
      <c r="I30" s="11">
        <f>(F30-0)/(4-0)</f>
        <v>0.25</v>
      </c>
      <c r="J30" s="11">
        <f>SUM(Tabela1[[#This Row],[Distância(KM) Nr]:[Pedágios Qt]])</f>
        <v>0.74371361325900343</v>
      </c>
    </row>
    <row r="31" spans="1:10" x14ac:dyDescent="0.25">
      <c r="A31" s="7" t="s">
        <v>15</v>
      </c>
      <c r="B31" s="7" t="s">
        <v>17</v>
      </c>
      <c r="C31" s="7" t="s">
        <v>8</v>
      </c>
      <c r="D31" s="8">
        <v>817</v>
      </c>
      <c r="E31" s="8">
        <v>653</v>
      </c>
      <c r="F31" s="9">
        <v>0</v>
      </c>
      <c r="G31" s="10">
        <f>(D31 - 152) / (3039 -152)</f>
        <v>0.23034291652234154</v>
      </c>
      <c r="H31" s="10">
        <f t="shared" si="0"/>
        <v>0.19269870609981515</v>
      </c>
      <c r="I31" s="11">
        <f>(F31-0)/(4-0)</f>
        <v>0</v>
      </c>
      <c r="J31" s="11">
        <f>SUM(Tabela1[[#This Row],[Distância(KM) Nr]:[Pedágios Qt]])</f>
        <v>0.42304162262215672</v>
      </c>
    </row>
    <row r="32" spans="1:10" x14ac:dyDescent="0.25">
      <c r="A32" s="7" t="s">
        <v>12</v>
      </c>
      <c r="B32" s="7" t="s">
        <v>10</v>
      </c>
      <c r="C32" s="7" t="s">
        <v>8</v>
      </c>
      <c r="D32" s="8">
        <v>711</v>
      </c>
      <c r="E32" s="8">
        <v>551</v>
      </c>
      <c r="F32" s="9">
        <v>2</v>
      </c>
      <c r="G32" s="10">
        <f>(D32 - 152) / (3039 -152)</f>
        <v>0.19362660200900589</v>
      </c>
      <c r="H32" s="10">
        <f t="shared" si="0"/>
        <v>0.14556377079482441</v>
      </c>
      <c r="I32" s="11">
        <f>(F32-0)/(4-0)</f>
        <v>0.5</v>
      </c>
      <c r="J32" s="11">
        <f>SUM(Tabela1[[#This Row],[Distância(KM) Nr]:[Pedágios Qt]])</f>
        <v>0.83919037280383035</v>
      </c>
    </row>
    <row r="33" spans="1:10" x14ac:dyDescent="0.25">
      <c r="A33" s="7" t="s">
        <v>10</v>
      </c>
      <c r="B33" s="7" t="s">
        <v>12</v>
      </c>
      <c r="C33" s="7" t="s">
        <v>8</v>
      </c>
      <c r="D33" s="8">
        <v>717</v>
      </c>
      <c r="E33" s="8">
        <v>548</v>
      </c>
      <c r="F33" s="9">
        <v>2</v>
      </c>
      <c r="G33" s="10">
        <f>(D33 - 152) / (3039 -152)</f>
        <v>0.19570488396259092</v>
      </c>
      <c r="H33" s="10">
        <f t="shared" si="0"/>
        <v>0.14417744916820702</v>
      </c>
      <c r="I33" s="11">
        <f>(F33-0)/(4-0)</f>
        <v>0.5</v>
      </c>
      <c r="J33" s="11">
        <f>SUM(Tabela1[[#This Row],[Distância(KM) Nr]:[Pedágios Qt]])</f>
        <v>0.83988233313079796</v>
      </c>
    </row>
    <row r="34" spans="1:10" x14ac:dyDescent="0.25">
      <c r="A34" s="7" t="s">
        <v>16</v>
      </c>
      <c r="B34" s="7" t="s">
        <v>15</v>
      </c>
      <c r="C34" s="7" t="s">
        <v>8</v>
      </c>
      <c r="D34" s="8">
        <v>715</v>
      </c>
      <c r="E34" s="8">
        <v>543</v>
      </c>
      <c r="F34" s="9">
        <v>0</v>
      </c>
      <c r="G34" s="10">
        <f>(D34 - 152) / (3039 -152)</f>
        <v>0.19501212331139592</v>
      </c>
      <c r="H34" s="10">
        <f t="shared" si="0"/>
        <v>0.14186691312384472</v>
      </c>
      <c r="I34" s="11">
        <f>(F34-0)/(4-0)</f>
        <v>0</v>
      </c>
      <c r="J34" s="11">
        <f>SUM(Tabela1[[#This Row],[Distância(KM) Nr]:[Pedágios Qt]])</f>
        <v>0.33687903643524064</v>
      </c>
    </row>
    <row r="35" spans="1:10" x14ac:dyDescent="0.25">
      <c r="A35" s="7" t="s">
        <v>9</v>
      </c>
      <c r="B35" s="7" t="s">
        <v>7</v>
      </c>
      <c r="C35" s="7" t="s">
        <v>8</v>
      </c>
      <c r="D35" s="8">
        <v>564</v>
      </c>
      <c r="E35" s="8">
        <v>534</v>
      </c>
      <c r="F35" s="9">
        <v>0</v>
      </c>
      <c r="G35" s="10">
        <f>(D35 - 152) / (3039 -152)</f>
        <v>0.14270869414617249</v>
      </c>
      <c r="H35" s="10">
        <f t="shared" si="0"/>
        <v>0.1377079482439926</v>
      </c>
      <c r="I35" s="11">
        <f>(F35-0)/(4-0)</f>
        <v>0</v>
      </c>
      <c r="J35" s="11">
        <f>SUM(Tabela1[[#This Row],[Distância(KM) Nr]:[Pedágios Qt]])</f>
        <v>0.28041664239016506</v>
      </c>
    </row>
    <row r="36" spans="1:10" x14ac:dyDescent="0.25">
      <c r="A36" s="7" t="s">
        <v>15</v>
      </c>
      <c r="B36" s="7" t="s">
        <v>16</v>
      </c>
      <c r="C36" s="7" t="s">
        <v>8</v>
      </c>
      <c r="D36" s="8">
        <v>714</v>
      </c>
      <c r="E36" s="8">
        <v>527</v>
      </c>
      <c r="F36" s="9">
        <v>0</v>
      </c>
      <c r="G36" s="10">
        <f>(D36 - 152) / (3039 -152)</f>
        <v>0.19466574298579842</v>
      </c>
      <c r="H36" s="10">
        <f t="shared" si="0"/>
        <v>0.13447319778188541</v>
      </c>
      <c r="I36" s="11">
        <f>(F36-0)/(4-0)</f>
        <v>0</v>
      </c>
      <c r="J36" s="11">
        <f>SUM(Tabela1[[#This Row],[Distância(KM) Nr]:[Pedágios Qt]])</f>
        <v>0.3291389407676838</v>
      </c>
    </row>
    <row r="37" spans="1:10" x14ac:dyDescent="0.25">
      <c r="A37" s="7" t="s">
        <v>7</v>
      </c>
      <c r="B37" s="7" t="s">
        <v>9</v>
      </c>
      <c r="C37" s="7" t="s">
        <v>8</v>
      </c>
      <c r="D37" s="8">
        <v>554</v>
      </c>
      <c r="E37" s="8">
        <v>452</v>
      </c>
      <c r="F37" s="9">
        <v>0</v>
      </c>
      <c r="G37" s="10">
        <f>(D37 - 152) / (3039 -152)</f>
        <v>0.13924489089019743</v>
      </c>
      <c r="H37" s="10">
        <f t="shared" si="0"/>
        <v>9.9815157116451017E-2</v>
      </c>
      <c r="I37" s="11">
        <f>(F37-0)/(4-0)</f>
        <v>0</v>
      </c>
      <c r="J37" s="11">
        <f>SUM(Tabela1[[#This Row],[Distância(KM) Nr]:[Pedágios Qt]])</f>
        <v>0.23906004800664843</v>
      </c>
    </row>
    <row r="38" spans="1:10" x14ac:dyDescent="0.25">
      <c r="A38" s="7" t="s">
        <v>9</v>
      </c>
      <c r="B38" s="7" t="s">
        <v>15</v>
      </c>
      <c r="C38" s="7" t="s">
        <v>8</v>
      </c>
      <c r="D38" s="8">
        <v>472</v>
      </c>
      <c r="E38" s="8">
        <v>385</v>
      </c>
      <c r="F38" s="9">
        <v>0</v>
      </c>
      <c r="G38" s="10">
        <f>(D38 - 152) / (3039 -152)</f>
        <v>0.11084170419120194</v>
      </c>
      <c r="H38" s="10">
        <f t="shared" si="0"/>
        <v>6.88539741219963E-2</v>
      </c>
      <c r="I38" s="11">
        <f>(F38-0)/(4-0)</f>
        <v>0</v>
      </c>
      <c r="J38" s="11">
        <f>SUM(Tabela1[[#This Row],[Distância(KM) Nr]:[Pedágios Qt]])</f>
        <v>0.17969567831319824</v>
      </c>
    </row>
    <row r="39" spans="1:10" x14ac:dyDescent="0.25">
      <c r="A39" s="7" t="s">
        <v>12</v>
      </c>
      <c r="B39" s="12" t="s">
        <v>14</v>
      </c>
      <c r="C39" s="7" t="s">
        <v>8</v>
      </c>
      <c r="D39" s="8">
        <v>417</v>
      </c>
      <c r="E39" s="8">
        <v>361</v>
      </c>
      <c r="F39" s="9">
        <v>0</v>
      </c>
      <c r="G39" s="10">
        <f>(D39 - 152) / (3039 -152)</f>
        <v>9.1790786283339101E-2</v>
      </c>
      <c r="H39" s="10">
        <f t="shared" si="0"/>
        <v>5.7763401109057304E-2</v>
      </c>
      <c r="I39" s="11">
        <f>(F39-0)/(4-0)</f>
        <v>0</v>
      </c>
      <c r="J39" s="11">
        <f>SUM(Tabela1[[#This Row],[Distância(KM) Nr]:[Pedágios Qt]])</f>
        <v>0.1495541873923964</v>
      </c>
    </row>
    <row r="40" spans="1:10" x14ac:dyDescent="0.25">
      <c r="A40" s="7" t="s">
        <v>15</v>
      </c>
      <c r="B40" s="7" t="s">
        <v>9</v>
      </c>
      <c r="C40" s="7" t="s">
        <v>8</v>
      </c>
      <c r="D40" s="8">
        <v>472</v>
      </c>
      <c r="E40" s="8">
        <v>358</v>
      </c>
      <c r="F40" s="9">
        <v>0</v>
      </c>
      <c r="G40" s="10">
        <f>(D40 - 152) / (3039 -152)</f>
        <v>0.11084170419120194</v>
      </c>
      <c r="H40" s="10">
        <f t="shared" si="0"/>
        <v>5.6377079482439925E-2</v>
      </c>
      <c r="I40" s="11">
        <f>(F40-0)/(4-0)</f>
        <v>0</v>
      </c>
      <c r="J40" s="11">
        <f>SUM(Tabela1[[#This Row],[Distância(KM) Nr]:[Pedágios Qt]])</f>
        <v>0.16721878367364187</v>
      </c>
    </row>
    <row r="41" spans="1:10" x14ac:dyDescent="0.25">
      <c r="A41" s="7" t="s">
        <v>14</v>
      </c>
      <c r="B41" s="7" t="s">
        <v>12</v>
      </c>
      <c r="C41" s="7" t="s">
        <v>8</v>
      </c>
      <c r="D41" s="8">
        <v>418</v>
      </c>
      <c r="E41" s="8">
        <v>343</v>
      </c>
      <c r="F41" s="9">
        <v>0</v>
      </c>
      <c r="G41" s="10">
        <f>(D41 - 152) / (3039 -152)</f>
        <v>9.2137166608936616E-2</v>
      </c>
      <c r="H41" s="10">
        <f t="shared" si="0"/>
        <v>4.9445471349353051E-2</v>
      </c>
      <c r="I41" s="11">
        <f>(F41-0)/(4-0)</f>
        <v>0</v>
      </c>
      <c r="J41" s="11">
        <f>SUM(Tabela1[[#This Row],[Distância(KM) Nr]:[Pedágios Qt]])</f>
        <v>0.14158263795828968</v>
      </c>
    </row>
    <row r="42" spans="1:10" x14ac:dyDescent="0.25">
      <c r="A42" s="7" t="s">
        <v>17</v>
      </c>
      <c r="B42" s="7" t="s">
        <v>13</v>
      </c>
      <c r="C42" s="7" t="s">
        <v>8</v>
      </c>
      <c r="D42" s="8">
        <v>358</v>
      </c>
      <c r="E42" s="8">
        <v>321</v>
      </c>
      <c r="F42" s="9">
        <v>0</v>
      </c>
      <c r="G42" s="10">
        <f>(D42 - 152) / (3039 -152)</f>
        <v>7.1354347073086244E-2</v>
      </c>
      <c r="H42" s="10">
        <f t="shared" si="0"/>
        <v>3.9279112754158962E-2</v>
      </c>
      <c r="I42" s="11">
        <f>(F42-0)/(4-0)</f>
        <v>0</v>
      </c>
      <c r="J42" s="11">
        <f>SUM(Tabela1[[#This Row],[Distância(KM) Nr]:[Pedágios Qt]])</f>
        <v>0.11063345982724521</v>
      </c>
    </row>
    <row r="43" spans="1:10" x14ac:dyDescent="0.25">
      <c r="A43" s="7" t="s">
        <v>14</v>
      </c>
      <c r="B43" s="7" t="s">
        <v>13</v>
      </c>
      <c r="C43" s="7" t="s">
        <v>8</v>
      </c>
      <c r="D43" s="8">
        <v>388</v>
      </c>
      <c r="E43" s="8">
        <v>319</v>
      </c>
      <c r="F43" s="9">
        <v>0</v>
      </c>
      <c r="G43" s="10">
        <f>(D43 - 152) / (3039 -152)</f>
        <v>8.174575684101143E-2</v>
      </c>
      <c r="H43" s="10">
        <f t="shared" si="0"/>
        <v>3.8354898336414048E-2</v>
      </c>
      <c r="I43" s="11">
        <f>(F43-0)/(4-0)</f>
        <v>0</v>
      </c>
      <c r="J43" s="11">
        <f>SUM(Tabela1[[#This Row],[Distância(KM) Nr]:[Pedágios Qt]])</f>
        <v>0.12010065517742548</v>
      </c>
    </row>
    <row r="44" spans="1:10" x14ac:dyDescent="0.25">
      <c r="A44" s="7" t="s">
        <v>13</v>
      </c>
      <c r="B44" s="7" t="s">
        <v>14</v>
      </c>
      <c r="C44" s="7" t="s">
        <v>8</v>
      </c>
      <c r="D44" s="8">
        <v>389</v>
      </c>
      <c r="E44" s="8">
        <v>317</v>
      </c>
      <c r="F44" s="9">
        <v>0</v>
      </c>
      <c r="G44" s="10">
        <f>(D44 - 152) / (3039 -152)</f>
        <v>8.2092137166608931E-2</v>
      </c>
      <c r="H44" s="10">
        <f t="shared" si="0"/>
        <v>3.7430683918669133E-2</v>
      </c>
      <c r="I44" s="11">
        <f>(F44-0)/(4-0)</f>
        <v>0</v>
      </c>
      <c r="J44" s="11">
        <f>SUM(Tabela1[[#This Row],[Distância(KM) Nr]:[Pedágios Qt]])</f>
        <v>0.11952282108527806</v>
      </c>
    </row>
    <row r="45" spans="1:10" x14ac:dyDescent="0.25">
      <c r="A45" s="7" t="s">
        <v>13</v>
      </c>
      <c r="B45" s="7" t="s">
        <v>17</v>
      </c>
      <c r="C45" s="7" t="s">
        <v>8</v>
      </c>
      <c r="D45" s="8">
        <v>359</v>
      </c>
      <c r="E45" s="8">
        <v>311</v>
      </c>
      <c r="F45" s="9">
        <v>0</v>
      </c>
      <c r="G45" s="10">
        <f>(D45 - 152) / (3039 -152)</f>
        <v>7.1700727398683758E-2</v>
      </c>
      <c r="H45" s="10">
        <f t="shared" si="0"/>
        <v>3.4658040665434382E-2</v>
      </c>
      <c r="I45" s="11">
        <f>(F45-0)/(4-0)</f>
        <v>0</v>
      </c>
      <c r="J45" s="11">
        <f>SUM(Tabela1[[#This Row],[Distância(KM) Nr]:[Pedágios Qt]])</f>
        <v>0.10635876806411815</v>
      </c>
    </row>
    <row r="46" spans="1:10" x14ac:dyDescent="0.25">
      <c r="A46" s="7" t="s">
        <v>16</v>
      </c>
      <c r="B46" s="7" t="s">
        <v>14</v>
      </c>
      <c r="C46" s="7" t="s">
        <v>8</v>
      </c>
      <c r="D46" s="8">
        <v>284</v>
      </c>
      <c r="E46" s="8">
        <v>242</v>
      </c>
      <c r="F46" s="9">
        <v>0</v>
      </c>
      <c r="G46" s="10">
        <f>(D46 - 152) / (3039 -152)</f>
        <v>4.57222029788708E-2</v>
      </c>
      <c r="H46" s="10">
        <f t="shared" si="0"/>
        <v>2.7726432532347504E-3</v>
      </c>
      <c r="I46" s="11">
        <f>(F46-0)/(4-0)</f>
        <v>0</v>
      </c>
      <c r="J46" s="11">
        <f>SUM(Tabela1[[#This Row],[Distância(KM) Nr]:[Pedágios Qt]])</f>
        <v>4.8494846232105551E-2</v>
      </c>
    </row>
    <row r="47" spans="1:10" x14ac:dyDescent="0.25">
      <c r="A47" s="7" t="s">
        <v>14</v>
      </c>
      <c r="B47" s="7" t="s">
        <v>16</v>
      </c>
      <c r="C47" s="7" t="s">
        <v>8</v>
      </c>
      <c r="D47" s="8">
        <v>283</v>
      </c>
      <c r="E47" s="8">
        <v>236</v>
      </c>
      <c r="F47" s="9">
        <v>0</v>
      </c>
      <c r="G47" s="10">
        <f>(D47 - 152) / (3039 -152)</f>
        <v>4.5375822653273293E-2</v>
      </c>
      <c r="H47" s="10">
        <f t="shared" si="0"/>
        <v>0</v>
      </c>
      <c r="I47" s="11">
        <f>(F47-0)/(4-0)</f>
        <v>0</v>
      </c>
      <c r="J47" s="11">
        <f>SUM(Tabela1[[#This Row],[Distância(KM) Nr]:[Pedágios Qt]])</f>
        <v>4.5375822653273293E-2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CBD0-8373-4CB4-9DE2-3E39A79ABB33}">
  <dimension ref="A1:A47"/>
  <sheetViews>
    <sheetView workbookViewId="0">
      <selection activeCell="A47" sqref="A2:A47"/>
    </sheetView>
  </sheetViews>
  <sheetFormatPr defaultRowHeight="15" x14ac:dyDescent="0.25"/>
  <cols>
    <col min="1" max="1" width="15.42578125" customWidth="1"/>
  </cols>
  <sheetData>
    <row r="1" spans="1:1" x14ac:dyDescent="0.25">
      <c r="A1" s="1" t="s">
        <v>3</v>
      </c>
    </row>
    <row r="2" spans="1:1" x14ac:dyDescent="0.25">
      <c r="A2" s="2">
        <v>2692</v>
      </c>
    </row>
    <row r="3" spans="1:1" x14ac:dyDescent="0.25">
      <c r="A3" s="2">
        <v>1526</v>
      </c>
    </row>
    <row r="4" spans="1:1" x14ac:dyDescent="0.25">
      <c r="A4" s="2">
        <v>254</v>
      </c>
    </row>
    <row r="5" spans="1:1" x14ac:dyDescent="0.25">
      <c r="A5" s="2">
        <v>1495</v>
      </c>
    </row>
    <row r="6" spans="1:1" x14ac:dyDescent="0.25">
      <c r="A6" s="2">
        <v>964</v>
      </c>
    </row>
    <row r="7" spans="1:1" x14ac:dyDescent="0.25">
      <c r="A7" s="2">
        <v>970</v>
      </c>
    </row>
    <row r="8" spans="1:1" x14ac:dyDescent="0.25">
      <c r="A8" s="2">
        <v>1076</v>
      </c>
    </row>
    <row r="9" spans="1:1" x14ac:dyDescent="0.25">
      <c r="A9" s="2">
        <v>2097</v>
      </c>
    </row>
    <row r="10" spans="1:1" x14ac:dyDescent="0.25">
      <c r="A10" s="2">
        <v>1078</v>
      </c>
    </row>
    <row r="11" spans="1:1" x14ac:dyDescent="0.25">
      <c r="A11" s="2">
        <v>717</v>
      </c>
    </row>
    <row r="12" spans="1:1" x14ac:dyDescent="0.25">
      <c r="A12" s="2">
        <v>711</v>
      </c>
    </row>
    <row r="13" spans="1:1" x14ac:dyDescent="0.25">
      <c r="A13" s="2">
        <v>3039</v>
      </c>
    </row>
    <row r="14" spans="1:1" x14ac:dyDescent="0.25">
      <c r="A14" s="2">
        <v>1759</v>
      </c>
    </row>
    <row r="15" spans="1:1" x14ac:dyDescent="0.25">
      <c r="A15" s="2">
        <v>969</v>
      </c>
    </row>
    <row r="16" spans="1:1" x14ac:dyDescent="0.25">
      <c r="A16" s="2">
        <v>1785</v>
      </c>
    </row>
    <row r="17" spans="1:1" x14ac:dyDescent="0.25">
      <c r="A17" s="2">
        <v>152</v>
      </c>
    </row>
    <row r="18" spans="1:1" x14ac:dyDescent="0.25">
      <c r="A18" s="2">
        <v>1763</v>
      </c>
    </row>
    <row r="19" spans="1:1" x14ac:dyDescent="0.25">
      <c r="A19" s="2">
        <v>969</v>
      </c>
    </row>
    <row r="20" spans="1:1" x14ac:dyDescent="0.25">
      <c r="A20" s="2">
        <v>2223</v>
      </c>
    </row>
    <row r="21" spans="1:1" x14ac:dyDescent="0.25">
      <c r="A21" s="2">
        <v>417</v>
      </c>
    </row>
    <row r="22" spans="1:1" x14ac:dyDescent="0.25">
      <c r="A22" s="2">
        <v>715</v>
      </c>
    </row>
    <row r="23" spans="1:1" x14ac:dyDescent="0.25">
      <c r="A23" s="2">
        <v>284</v>
      </c>
    </row>
    <row r="24" spans="1:1" x14ac:dyDescent="0.25">
      <c r="A24" s="2">
        <v>418</v>
      </c>
    </row>
    <row r="25" spans="1:1" x14ac:dyDescent="0.25">
      <c r="A25" s="2">
        <v>283</v>
      </c>
    </row>
    <row r="26" spans="1:1" x14ac:dyDescent="0.25">
      <c r="A26" s="2">
        <v>388</v>
      </c>
    </row>
    <row r="27" spans="1:1" x14ac:dyDescent="0.25">
      <c r="A27" s="2">
        <v>1808</v>
      </c>
    </row>
    <row r="28" spans="1:1" x14ac:dyDescent="0.25">
      <c r="A28" s="2">
        <v>389</v>
      </c>
    </row>
    <row r="29" spans="1:1" x14ac:dyDescent="0.25">
      <c r="A29" s="2">
        <v>359</v>
      </c>
    </row>
    <row r="30" spans="1:1" x14ac:dyDescent="0.25">
      <c r="A30" s="2">
        <v>1315</v>
      </c>
    </row>
    <row r="31" spans="1:1" x14ac:dyDescent="0.25">
      <c r="A31" s="2">
        <v>2225</v>
      </c>
    </row>
    <row r="32" spans="1:1" x14ac:dyDescent="0.25">
      <c r="A32" s="2">
        <v>3026</v>
      </c>
    </row>
    <row r="33" spans="1:1" x14ac:dyDescent="0.25">
      <c r="A33" s="2">
        <v>972</v>
      </c>
    </row>
    <row r="34" spans="1:1" x14ac:dyDescent="0.25">
      <c r="A34" s="2">
        <v>358</v>
      </c>
    </row>
    <row r="35" spans="1:1" x14ac:dyDescent="0.25">
      <c r="A35" s="2">
        <v>974</v>
      </c>
    </row>
    <row r="36" spans="1:1" x14ac:dyDescent="0.25">
      <c r="A36" s="2">
        <v>789</v>
      </c>
    </row>
    <row r="37" spans="1:1" x14ac:dyDescent="0.25">
      <c r="A37" s="2">
        <v>1802</v>
      </c>
    </row>
    <row r="38" spans="1:1" x14ac:dyDescent="0.25">
      <c r="A38" s="2">
        <v>714</v>
      </c>
    </row>
    <row r="39" spans="1:1" x14ac:dyDescent="0.25">
      <c r="A39" s="2">
        <v>817</v>
      </c>
    </row>
    <row r="40" spans="1:1" x14ac:dyDescent="0.25">
      <c r="A40" s="2">
        <v>472</v>
      </c>
    </row>
    <row r="41" spans="1:1" x14ac:dyDescent="0.25">
      <c r="A41" s="2">
        <v>985</v>
      </c>
    </row>
    <row r="42" spans="1:1" x14ac:dyDescent="0.25">
      <c r="A42" s="2">
        <v>472</v>
      </c>
    </row>
    <row r="43" spans="1:1" x14ac:dyDescent="0.25">
      <c r="A43" s="2">
        <v>564</v>
      </c>
    </row>
    <row r="44" spans="1:1" x14ac:dyDescent="0.25">
      <c r="A44" s="2">
        <v>554</v>
      </c>
    </row>
    <row r="45" spans="1:1" x14ac:dyDescent="0.25">
      <c r="A45" s="2">
        <v>981</v>
      </c>
    </row>
    <row r="46" spans="1:1" x14ac:dyDescent="0.25">
      <c r="A46" s="2">
        <v>1798</v>
      </c>
    </row>
    <row r="47" spans="1:1" x14ac:dyDescent="0.25">
      <c r="A47" s="2">
        <v>1855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Weslley</cp:lastModifiedBy>
  <dcterms:created xsi:type="dcterms:W3CDTF">2018-06-10T18:33:13Z</dcterms:created>
  <dcterms:modified xsi:type="dcterms:W3CDTF">2018-06-14T18:27:11Z</dcterms:modified>
</cp:coreProperties>
</file>