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G:\Meu Drive\Doutorado\Tese\Análise\Bases\"/>
    </mc:Choice>
  </mc:AlternateContent>
  <xr:revisionPtr revIDLastSave="0" documentId="13_ncr:1_{2EFDBECD-D8AF-41E9-877A-617F67D3314B}" xr6:coauthVersionLast="47" xr6:coauthVersionMax="47" xr10:uidLastSave="{00000000-0000-0000-0000-000000000000}"/>
  <bookViews>
    <workbookView xWindow="-120" yWindow="-120" windowWidth="20730" windowHeight="11160" tabRatio="822" activeTab="4" xr2:uid="{7F26B8FF-9CE5-4DC0-A81D-6056BD5BFE46}"/>
  </bookViews>
  <sheets>
    <sheet name="Falácias" sheetId="5" r:id="rId1"/>
    <sheet name="Dinâmica" sheetId="8" r:id="rId2"/>
    <sheet name="Falácias para Ira" sheetId="11" r:id="rId3"/>
    <sheet name="TD Iramuteq" sheetId="12" r:id="rId4"/>
    <sheet name="Variaveis" sheetId="7" r:id="rId5"/>
  </sheets>
  <definedNames>
    <definedName name="_xlnm._FilterDatabase" localSheetId="0" hidden="1">Falácias!$A$1:$D$806</definedName>
    <definedName name="_xlnm._FilterDatabase" localSheetId="2" hidden="1">'Falácias para Ira'!$A$1:$F$806</definedName>
    <definedName name="_xlnm._FilterDatabase" localSheetId="4" hidden="1">Variaveis!$A$1:$U$1</definedName>
  </definedNames>
  <calcPr calcId="191029"/>
  <pivotCaches>
    <pivotCache cacheId="6" r:id="rId6"/>
    <pivotCache cacheId="7"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1" l="1"/>
  <c r="C19" i="7" l="1"/>
  <c r="D19" i="7"/>
  <c r="B419" i="11"/>
  <c r="B3"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B388" i="11"/>
  <c r="B389" i="11"/>
  <c r="B390" i="11"/>
  <c r="B391" i="11"/>
  <c r="B392" i="11"/>
  <c r="B393" i="11"/>
  <c r="B394" i="11"/>
  <c r="B395" i="11"/>
  <c r="B396" i="11"/>
  <c r="B397" i="11"/>
  <c r="B398" i="11"/>
  <c r="B399" i="11"/>
  <c r="B400" i="11"/>
  <c r="B401" i="11"/>
  <c r="B402" i="11"/>
  <c r="B403" i="11"/>
  <c r="B404" i="11"/>
  <c r="B405" i="11"/>
  <c r="B406" i="11"/>
  <c r="B407" i="11"/>
  <c r="B408" i="11"/>
  <c r="B409" i="11"/>
  <c r="B410" i="11"/>
  <c r="B411" i="11"/>
  <c r="B412" i="11"/>
  <c r="B413" i="11"/>
  <c r="B414" i="11"/>
  <c r="B415" i="11"/>
  <c r="B416" i="11"/>
  <c r="B417" i="11"/>
  <c r="B418" i="11"/>
  <c r="B420" i="11"/>
  <c r="B421" i="11"/>
  <c r="B422" i="11"/>
  <c r="B423" i="11"/>
  <c r="B424" i="11"/>
  <c r="B425" i="11"/>
  <c r="B426" i="11"/>
  <c r="B427" i="11"/>
  <c r="B428" i="11"/>
  <c r="B429" i="11"/>
  <c r="B430" i="11"/>
  <c r="B431" i="11"/>
  <c r="B432" i="11"/>
  <c r="B433" i="11"/>
  <c r="B434" i="11"/>
  <c r="B435" i="11"/>
  <c r="B436" i="11"/>
  <c r="B437" i="11"/>
  <c r="B438" i="11"/>
  <c r="B439" i="11"/>
  <c r="B440" i="11"/>
  <c r="B441" i="11"/>
  <c r="B442" i="11"/>
  <c r="B443" i="11"/>
  <c r="B444" i="11"/>
  <c r="B445" i="11"/>
  <c r="B446" i="11"/>
  <c r="B447" i="11"/>
  <c r="B448" i="11"/>
  <c r="B449" i="11"/>
  <c r="B450" i="11"/>
  <c r="B451" i="11"/>
  <c r="B452" i="11"/>
  <c r="B453" i="11"/>
  <c r="B454" i="11"/>
  <c r="B455" i="11"/>
  <c r="B456" i="11"/>
  <c r="B457" i="11"/>
  <c r="B458" i="11"/>
  <c r="B459" i="11"/>
  <c r="B460" i="11"/>
  <c r="B461" i="11"/>
  <c r="B462" i="11"/>
  <c r="B463" i="11"/>
  <c r="B464" i="11"/>
  <c r="B465" i="11"/>
  <c r="B466" i="11"/>
  <c r="B467" i="11"/>
  <c r="B468" i="11"/>
  <c r="B469" i="11"/>
  <c r="B470" i="11"/>
  <c r="B471" i="11"/>
  <c r="B472" i="11"/>
  <c r="B473" i="11"/>
  <c r="B474" i="11"/>
  <c r="B475" i="11"/>
  <c r="B476" i="11"/>
  <c r="B477" i="11"/>
  <c r="B478" i="11"/>
  <c r="B479" i="11"/>
  <c r="B480" i="11"/>
  <c r="B481" i="11"/>
  <c r="B482" i="11"/>
  <c r="B483" i="11"/>
  <c r="B484" i="11"/>
  <c r="B485" i="11"/>
  <c r="B486" i="11"/>
  <c r="B487" i="11"/>
  <c r="B488" i="11"/>
  <c r="B489" i="11"/>
  <c r="B490" i="11"/>
  <c r="B491" i="11"/>
  <c r="B492" i="11"/>
  <c r="B493" i="11"/>
  <c r="B494" i="11"/>
  <c r="B495" i="11"/>
  <c r="B496" i="11"/>
  <c r="B497" i="11"/>
  <c r="B498" i="11"/>
  <c r="B499" i="11"/>
  <c r="B500" i="11"/>
  <c r="B501" i="11"/>
  <c r="B502" i="11"/>
  <c r="B503" i="11"/>
  <c r="B504" i="11"/>
  <c r="B505" i="11"/>
  <c r="B506" i="11"/>
  <c r="B507" i="11"/>
  <c r="B508" i="11"/>
  <c r="B509" i="11"/>
  <c r="B510" i="11"/>
  <c r="B511" i="11"/>
  <c r="B512" i="11"/>
  <c r="B513" i="11"/>
  <c r="B514" i="11"/>
  <c r="B515" i="11"/>
  <c r="B516" i="11"/>
  <c r="B517" i="11"/>
  <c r="B518" i="11"/>
  <c r="B519" i="11"/>
  <c r="B520" i="11"/>
  <c r="B521" i="11"/>
  <c r="B522" i="11"/>
  <c r="B523" i="11"/>
  <c r="B524" i="11"/>
  <c r="B525" i="11"/>
  <c r="B526" i="11"/>
  <c r="B527" i="11"/>
  <c r="B528" i="11"/>
  <c r="B529" i="11"/>
  <c r="B530" i="11"/>
  <c r="B531" i="11"/>
  <c r="B532" i="11"/>
  <c r="B533" i="11"/>
  <c r="B534" i="11"/>
  <c r="B535" i="11"/>
  <c r="B536" i="11"/>
  <c r="B537" i="11"/>
  <c r="B538" i="11"/>
  <c r="B539" i="11"/>
  <c r="B540" i="11"/>
  <c r="B541" i="11"/>
  <c r="B542" i="11"/>
  <c r="B543" i="11"/>
  <c r="B544" i="11"/>
  <c r="B545" i="11"/>
  <c r="B546" i="11"/>
  <c r="B547" i="11"/>
  <c r="B548" i="11"/>
  <c r="B549" i="11"/>
  <c r="B550" i="11"/>
  <c r="B551" i="11"/>
  <c r="B552" i="11"/>
  <c r="B553" i="11"/>
  <c r="B554" i="11"/>
  <c r="B555" i="11"/>
  <c r="B556" i="11"/>
  <c r="B557" i="11"/>
  <c r="B558" i="11"/>
  <c r="B559" i="11"/>
  <c r="B560" i="11"/>
  <c r="B561" i="11"/>
  <c r="B562" i="11"/>
  <c r="B563" i="11"/>
  <c r="B564" i="11"/>
  <c r="B565" i="11"/>
  <c r="B566" i="11"/>
  <c r="B567" i="11"/>
  <c r="B568" i="11"/>
  <c r="B569" i="11"/>
  <c r="B570" i="11"/>
  <c r="B571" i="11"/>
  <c r="B572" i="11"/>
  <c r="B573" i="11"/>
  <c r="B574" i="11"/>
  <c r="B575" i="11"/>
  <c r="B576" i="11"/>
  <c r="B577" i="11"/>
  <c r="B578" i="11"/>
  <c r="B579" i="11"/>
  <c r="B580" i="11"/>
  <c r="B581" i="11"/>
  <c r="B582" i="11"/>
  <c r="B583" i="11"/>
  <c r="B584" i="11"/>
  <c r="B585" i="11"/>
  <c r="B586" i="11"/>
  <c r="B587" i="11"/>
  <c r="B588" i="11"/>
  <c r="B589" i="11"/>
  <c r="B590" i="11"/>
  <c r="B591" i="11"/>
  <c r="B592" i="11"/>
  <c r="B593" i="11"/>
  <c r="B594" i="11"/>
  <c r="B595" i="11"/>
  <c r="B596" i="11"/>
  <c r="B597" i="11"/>
  <c r="B598" i="11"/>
  <c r="B599" i="11"/>
  <c r="B600" i="11"/>
  <c r="B601" i="11"/>
  <c r="B602" i="11"/>
  <c r="B603" i="11"/>
  <c r="B604" i="11"/>
  <c r="B605" i="11"/>
  <c r="B606" i="11"/>
  <c r="B607" i="11"/>
  <c r="B608" i="11"/>
  <c r="B609" i="11"/>
  <c r="B610" i="11"/>
  <c r="B611" i="11"/>
  <c r="B612" i="11"/>
  <c r="B613" i="11"/>
  <c r="B614" i="11"/>
  <c r="B615" i="11"/>
  <c r="B616" i="11"/>
  <c r="B617" i="11"/>
  <c r="B618" i="11"/>
  <c r="B619" i="11"/>
  <c r="B620" i="11"/>
  <c r="B621" i="11"/>
  <c r="B622" i="11"/>
  <c r="B623" i="11"/>
  <c r="B624" i="11"/>
  <c r="B625" i="11"/>
  <c r="B626" i="11"/>
  <c r="B627" i="11"/>
  <c r="B628" i="11"/>
  <c r="B629" i="11"/>
  <c r="B630" i="11"/>
  <c r="B631" i="11"/>
  <c r="B632" i="11"/>
  <c r="B633" i="11"/>
  <c r="B634" i="11"/>
  <c r="B635" i="11"/>
  <c r="B636" i="11"/>
  <c r="B637" i="11"/>
  <c r="B638" i="11"/>
  <c r="B639" i="11"/>
  <c r="B640" i="11"/>
  <c r="B641" i="11"/>
  <c r="B642" i="11"/>
  <c r="B643" i="11"/>
  <c r="B644" i="11"/>
  <c r="B645" i="11"/>
  <c r="B646" i="11"/>
  <c r="B647" i="11"/>
  <c r="B648" i="11"/>
  <c r="B649" i="11"/>
  <c r="B650" i="11"/>
  <c r="B651" i="11"/>
  <c r="B652" i="11"/>
  <c r="B653" i="11"/>
  <c r="B654" i="11"/>
  <c r="B655" i="11"/>
  <c r="B656" i="11"/>
  <c r="B657" i="11"/>
  <c r="B658" i="11"/>
  <c r="B659" i="11"/>
  <c r="B660" i="11"/>
  <c r="B661" i="11"/>
  <c r="B662" i="11"/>
  <c r="B663" i="11"/>
  <c r="B664" i="11"/>
  <c r="B665" i="11"/>
  <c r="B666" i="11"/>
  <c r="B667" i="11"/>
  <c r="B668" i="11"/>
  <c r="B669" i="11"/>
  <c r="B670" i="11"/>
  <c r="B671" i="11"/>
  <c r="B672" i="11"/>
  <c r="B673" i="11"/>
  <c r="B674" i="11"/>
  <c r="B675" i="11"/>
  <c r="B676" i="11"/>
  <c r="B677" i="11"/>
  <c r="B678" i="11"/>
  <c r="B679" i="11"/>
  <c r="B680" i="11"/>
  <c r="B681" i="11"/>
  <c r="B682" i="11"/>
  <c r="B683" i="11"/>
  <c r="B684" i="11"/>
  <c r="B685" i="11"/>
  <c r="B686" i="11"/>
  <c r="B687" i="11"/>
  <c r="B688" i="11"/>
  <c r="B689" i="11"/>
  <c r="B690" i="11"/>
  <c r="B691" i="11"/>
  <c r="B692" i="11"/>
  <c r="B693" i="11"/>
  <c r="B694" i="11"/>
  <c r="B695" i="11"/>
  <c r="B696" i="11"/>
  <c r="B697" i="11"/>
  <c r="B698" i="11"/>
  <c r="B699" i="11"/>
  <c r="B700" i="11"/>
  <c r="B701" i="11"/>
  <c r="B702" i="11"/>
  <c r="B703" i="11"/>
  <c r="B704" i="11"/>
  <c r="B705" i="11"/>
  <c r="B706" i="11"/>
  <c r="B707" i="11"/>
  <c r="B708" i="11"/>
  <c r="B709" i="11"/>
  <c r="B710" i="11"/>
  <c r="B711" i="11"/>
  <c r="B712" i="11"/>
  <c r="B713" i="11"/>
  <c r="B714" i="11"/>
  <c r="B715" i="11"/>
  <c r="B716" i="11"/>
  <c r="B717" i="11"/>
  <c r="B718" i="11"/>
  <c r="B719" i="11"/>
  <c r="B720" i="11"/>
  <c r="B721" i="11"/>
  <c r="B722" i="11"/>
  <c r="B723" i="11"/>
  <c r="B724" i="11"/>
  <c r="B725" i="11"/>
  <c r="B726" i="11"/>
  <c r="B727" i="11"/>
  <c r="B728" i="11"/>
  <c r="B729" i="11"/>
  <c r="B730" i="11"/>
  <c r="B731" i="11"/>
  <c r="B732" i="11"/>
  <c r="B733" i="11"/>
  <c r="B734" i="11"/>
  <c r="B735" i="11"/>
  <c r="B736" i="11"/>
  <c r="B737" i="11"/>
  <c r="B738" i="11"/>
  <c r="B739" i="11"/>
  <c r="B740" i="11"/>
  <c r="B741" i="11"/>
  <c r="B742" i="11"/>
  <c r="B743" i="11"/>
  <c r="B744" i="11"/>
  <c r="B745" i="11"/>
  <c r="B746" i="11"/>
  <c r="B747" i="11"/>
  <c r="B748" i="11"/>
  <c r="B749" i="11"/>
  <c r="B750" i="11"/>
  <c r="B751" i="11"/>
  <c r="B752" i="11"/>
  <c r="B753" i="11"/>
  <c r="B754" i="11"/>
  <c r="B755" i="11"/>
  <c r="B756" i="11"/>
  <c r="B757" i="11"/>
  <c r="B758" i="11"/>
  <c r="B759" i="11"/>
  <c r="B760" i="11"/>
  <c r="B761" i="11"/>
  <c r="B762" i="11"/>
  <c r="B763" i="11"/>
  <c r="B764" i="11"/>
  <c r="B765" i="11"/>
  <c r="B766" i="11"/>
  <c r="B767" i="11"/>
  <c r="B768" i="11"/>
  <c r="B769" i="11"/>
  <c r="B770" i="11"/>
  <c r="B771" i="11"/>
  <c r="B772" i="11"/>
  <c r="B773" i="11"/>
  <c r="B774" i="11"/>
  <c r="B775" i="11"/>
  <c r="B776" i="11"/>
  <c r="B777" i="11"/>
  <c r="B778" i="11"/>
  <c r="B779" i="11"/>
  <c r="B780" i="11"/>
  <c r="B781" i="11"/>
  <c r="B782" i="11"/>
  <c r="B783" i="11"/>
  <c r="B784" i="11"/>
  <c r="B785" i="11"/>
  <c r="B786" i="11"/>
  <c r="B787" i="11"/>
  <c r="B788" i="11"/>
  <c r="B789" i="11"/>
  <c r="B790" i="11"/>
  <c r="B791" i="11"/>
  <c r="B792" i="11"/>
  <c r="B793" i="11"/>
  <c r="B794" i="11"/>
  <c r="B795" i="11"/>
  <c r="B796" i="11"/>
  <c r="B797" i="11"/>
  <c r="B798" i="11"/>
  <c r="B799" i="11"/>
  <c r="B800" i="11"/>
  <c r="B801" i="11"/>
  <c r="B802" i="11"/>
  <c r="B803" i="11"/>
  <c r="B804" i="11"/>
  <c r="B805" i="11"/>
  <c r="B806" i="11"/>
  <c r="C15" i="7"/>
  <c r="C11" i="7"/>
  <c r="B18" i="7"/>
  <c r="B13" i="7"/>
  <c r="B9" i="7"/>
  <c r="B5" i="7"/>
  <c r="B14" i="7"/>
  <c r="B6" i="7"/>
  <c r="B2" i="7"/>
  <c r="B17" i="7"/>
  <c r="B12" i="7"/>
  <c r="B8" i="7"/>
  <c r="B4" i="7"/>
  <c r="B16" i="7"/>
  <c r="B11" i="7"/>
  <c r="B7" i="7"/>
  <c r="B3" i="7"/>
  <c r="B15" i="7"/>
  <c r="B10" i="7"/>
  <c r="B1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tc={11E6F5C7-4CBE-4546-BBBC-B64028B9957C}</author>
    <author>tc={62403621-D624-415F-891F-983D84C52F37}</author>
    <author>tc={394ACE44-1F5A-4E35-A4E4-518C4710BF5C}</author>
    <author>tc={4F55FE8A-F6CC-469A-974A-13BB1AB2CF37}</author>
    <author>tc={6969F4DC-D444-41D3-9565-998F4F3B728B}</author>
    <author>tc={60563DF4-9E20-4204-8B2C-6D935BB2DEE2}</author>
    <author>tc={3484B9F5-DEB0-4309-876B-0E9F1A3485DB}</author>
    <author>tc={061F6BFD-DA17-46A5-840F-2BB96B656978}</author>
    <author>tc={73A586CE-8841-4B7D-88ED-BF6BC3629476}</author>
    <author>tc={B933A243-39EE-48C8-9A90-EB8031AE7D59}</author>
    <author>tc={F6560A1D-22B1-4F12-94E0-9DC0FF05E1F1}</author>
    <author>tc={0845AE5D-EB91-4481-BDBD-8946C34ADF0E}</author>
    <author>tc={3B03A409-69E8-4E46-864A-3BD315D8EF38}</author>
    <author>tc={E203DB1C-EC8B-41B6-B9B4-A57A94049BFF}</author>
    <author>tc={4E123DC9-0394-46E4-9BBB-FE744233E641}</author>
    <author>tc={42159F2A-93A6-4EB8-A8DB-4FFF8A0CA5AD}</author>
    <author>tc={31ED10A1-E9C4-4FD2-9E05-63DD9C00C49D}</author>
    <author>tc={2AFAE8A0-59EC-4E2B-A553-93E4B10F01EE}</author>
    <author>tc={688203CC-7F78-4AA7-8E73-6EA8B5C21193}</author>
  </authors>
  <commentList>
    <comment ref="G3" authorId="0" shapeId="0" xr:uid="{11E6F5C7-4CBE-4546-BBBC-B64028B9957C}">
      <text>
        <t>[Comentário encadeado]
Sua versão do Excel permite que você leia este comentário encadeado, no entanto, as edições serão removidas se o arquivo for aberto em uma versão mais recente do Excel. Saiba mais: https://go.microsoft.com/fwlink/?linkid=870924
Comentário:
    43 completos e 8 parciais</t>
      </text>
    </comment>
    <comment ref="G4" authorId="1" shapeId="0" xr:uid="{62403621-D624-415F-891F-983D84C52F37}">
      <text>
        <t>[Comentário encadeado]
Sua versão do Excel permite que você leia este comentário encadeado, no entanto, as edições serão removidas se o arquivo for aberto em uma versão mais recente do Excel. Saiba mais: https://go.microsoft.com/fwlink/?linkid=870924
Comentário:
    41 essenciais, 21 adicionais e 11 de minerais</t>
      </text>
    </comment>
    <comment ref="G5" authorId="2" shapeId="0" xr:uid="{394ACE44-1F5A-4E35-A4E4-518C4710BF5C}">
      <text>
        <t>[Comentário encadeado]
Sua versão do Excel permite que você leia este comentário encadeado, no entanto, as edições serão removidas se o arquivo for aberto em uma versão mais recente do Excel. Saiba mais: https://go.microsoft.com/fwlink/?linkid=870924
Comentário:
    Sendo 49 essenciais, 23 adicionais e 14 do
Suplemento Setorial de Mineração e Metais.</t>
      </text>
    </comment>
    <comment ref="G6" authorId="3" shapeId="0" xr:uid="{4F55FE8A-F6CC-469A-974A-13BB1AB2CF37}">
      <text>
        <t>[Comentário encadeado]
Sua versão do Excel permite que você leia este comentário encadeado, no entanto, as edições serão removidas se o arquivo for aberto em uma versão mais recente do Excel. Saiba mais: https://go.microsoft.com/fwlink/?linkid=870924
Comentário:
    Sendo 49 essenciais, 27 adicionais e 14 do Suplemento Setorial de Mineração e Metais.</t>
      </text>
    </comment>
    <comment ref="S6" authorId="4" shapeId="0" xr:uid="{6969F4DC-D444-41D3-9565-998F4F3B728B}">
      <text>
        <t>[Comentário encadeado]
Sua versão do Excel permite que você leia este comentário encadeado, no entanto, as edições serão removidas se o arquivo for aberto em uma versão mais recente do Excel. Saiba mais: https://go.microsoft.com/fwlink/?linkid=870924
Comentário:
    Representando 6,5% do lucro</t>
      </text>
    </comment>
    <comment ref="G7" authorId="5" shapeId="0" xr:uid="{60563DF4-9E20-4204-8B2C-6D935BB2DEE2}">
      <text>
        <t>[Comentário encadeado]
Sua versão do Excel permite que você leia este comentário encadeado, no entanto, as edições serão removidas se o arquivo for aberto em uma versão mais recente do Excel. Saiba mais: https://go.microsoft.com/fwlink/?linkid=870924
Comentário:
    sendo 49 essenciais, 28 adicionais e
11 do Suplemento Setor</t>
      </text>
    </comment>
    <comment ref="M7" authorId="6" shapeId="0" xr:uid="{3484B9F5-DEB0-4309-876B-0E9F1A3485DB}">
      <text>
        <t>[Comentário encadeado]
Sua versão do Excel permite que você leia este comentário encadeado, no entanto, as edições serão removidas se o arquivo for aberto em uma versão mais recente do Excel. Saiba mais: https://go.microsoft.com/fwlink/?linkid=870924
Comentário:
    Que eu achei no texto</t>
      </text>
    </comment>
    <comment ref="G8" authorId="7" shapeId="0" xr:uid="{061F6BFD-DA17-46A5-840F-2BB96B656978}">
      <text>
        <t>[Comentário encadeado]
Sua versão do Excel permite que você leia este comentário encadeado, no entanto, as edições serão removidas se o arquivo for aberto em uma versão mais recente do Excel. Saiba mais: https://go.microsoft.com/fwlink/?linkid=870924
Comentário:
     sendo 48 essenciais, 27 adicionais e 11 do Suplemento Setorial de Mineração e Metais</t>
      </text>
    </comment>
    <comment ref="G9" authorId="8" shapeId="0" xr:uid="{73A586CE-8841-4B7D-88ED-BF6BC3629476}">
      <text>
        <t>[Comentário encadeado]
Sua versão do Excel permite que você leia este comentário encadeado, no entanto, as edições serão removidas se o arquivo for aberto em uma versão mais recente do Excel. Saiba mais: https://go.microsoft.com/fwlink/?linkid=870924
Comentário:
    43 essenciais, 27 adicionais e 11 do Suplemento Setorial de Mineração e Metais.</t>
      </text>
    </comment>
    <comment ref="G10" authorId="9" shapeId="0" xr:uid="{B933A243-39EE-48C8-9A90-EB8031AE7D59}">
      <text>
        <t>[Comentário encadeado]
Sua versão do Excel permite que você leia este comentário encadeado, no entanto, as edições serão removidas se o arquivo for aberto em uma versão mais recente do Excel. Saiba mais: https://go.microsoft.com/fwlink/?linkid=870924
Comentário:
    31 essenciais, 18
adicionais e oito do suplemento setorial.</t>
      </text>
    </comment>
    <comment ref="C11" authorId="10" shapeId="0" xr:uid="{F6560A1D-22B1-4F12-94E0-9DC0FF05E1F1}">
      <text>
        <t>[Comentário encadeado]
Sua versão do Excel permite que você leia este comentário encadeado, no entanto, as edições serão removidas se o arquivo for aberto em uma versão mais recente do Excel. Saiba mais: https://go.microsoft.com/fwlink/?linkid=870924
Comentário:
    Sendo 19 da Samarco</t>
      </text>
    </comment>
    <comment ref="G11" authorId="11" shapeId="0" xr:uid="{0845AE5D-EB91-4481-BDBD-8946C34ADF0E}">
      <text>
        <t>[Comentário encadeado]
Sua versão do Excel permite que você leia este comentário encadeado, no entanto, as edições serão removidas se o arquivo for aberto em uma versão mais recente do Excel. Saiba mais: https://go.microsoft.com/fwlink/?linkid=870924
Comentário:
    Primeiro ano que não distiguiram</t>
      </text>
    </comment>
    <comment ref="I11" authorId="12" shapeId="0" xr:uid="{3B03A409-69E8-4E46-864A-3BD315D8EF38}">
      <text>
        <t>[Comentário encadeado]
Sua versão do Excel permite que você leia este comentário encadeado, no entanto, as edições serão removidas se o arquivo for aberto em uma versão mais recente do Excel. Saiba mais: https://go.microsoft.com/fwlink/?linkid=870924
Comentário:
    Não vi</t>
      </text>
    </comment>
    <comment ref="L12" authorId="13" shapeId="0" xr:uid="{E203DB1C-EC8B-41B6-B9B4-A57A94049BFF}">
      <text>
        <t>[Comentário encadeado]
Sua versão do Excel permite que você leia este comentário encadeado, no entanto, as edições serão removidas se o arquivo for aberto em uma versão mais recente do Excel. Saiba mais: https://go.microsoft.com/fwlink/?linkid=870924
Comentário:
    Saiu por conta da Samarco</t>
      </text>
    </comment>
    <comment ref="G13" authorId="14" shapeId="0" xr:uid="{4E123DC9-0394-46E4-9BBB-FE744233E641}">
      <text>
        <t xml:space="preserve">[Comentário encadeado]
Sua versão do Excel permite que você leia este comentário encadeado, no entanto, as edições serão removidas se o arquivo for aberto em uma versão mais recente do Excel. Saiba mais: https://go.microsoft.com/fwlink/?linkid=870924
Comentário:
    Não divulgou o número </t>
      </text>
    </comment>
    <comment ref="M13" authorId="15" shapeId="0" xr:uid="{42159F2A-93A6-4EB8-A8DB-4FFF8A0CA5AD}">
      <text>
        <t>[Comentário encadeado]
Sua versão do Excel permite que você leia este comentário encadeado, no entanto, as edições serão removidas se o arquivo for aberto em uma versão mais recente do Excel. Saiba mais: https://go.microsoft.com/fwlink/?linkid=870924
Comentário:
    Da Fundação</t>
      </text>
    </comment>
    <comment ref="M14" authorId="16" shapeId="0" xr:uid="{31ED10A1-E9C4-4FD2-9E05-63DD9C00C49D}">
      <text>
        <t>[Comentário encadeado]
Sua versão do Excel permite que você leia este comentário encadeado, no entanto, as edições serão removidas se o arquivo for aberto em uma versão mais recente do Excel. Saiba mais: https://go.microsoft.com/fwlink/?linkid=870924
Comentário:
    Não apresentou nenhum reconhecimento ou prêmio naquele ano, acredito que em respeito a Brumadinho</t>
      </text>
    </comment>
    <comment ref="C15" authorId="17" shapeId="0" xr:uid="{2AFAE8A0-59EC-4E2B-A553-93E4B10F01EE}">
      <text>
        <t>[Comentário encadeado]
Sua versão do Excel permite que você leia este comentário encadeado, no entanto, as edições serão removidas se o arquivo for aberto em uma versão mais recente do Excel. Saiba mais: https://go.microsoft.com/fwlink/?linkid=870924
Comentário:
    Sendo 242 entre empregados e contratados - Sendo 270 de brumadinho e 11 desaparecidos e 2  fora de brumadinho</t>
      </text>
    </comment>
    <comment ref="C17" authorId="18" shapeId="0" xr:uid="{688203CC-7F78-4AA7-8E73-6EA8B5C21193}">
      <text>
        <t>[Comentário encadeado]
Sua versão do Excel permite que você leia este comentário encadeado, no entanto, as edições serão removidas se o arquivo for aberto em uma versão mais recente do Excel. Saiba mais: https://go.microsoft.com/fwlink/?linkid=870924
Comentário:
    23 só foram reportadas em 2022</t>
      </text>
    </comment>
  </commentList>
</comments>
</file>

<file path=xl/sharedStrings.xml><?xml version="1.0" encoding="utf-8"?>
<sst xmlns="http://schemas.openxmlformats.org/spreadsheetml/2006/main" count="6727" uniqueCount="2579">
  <si>
    <t>ANO</t>
  </si>
  <si>
    <t>TIPO</t>
  </si>
  <si>
    <t>ENUNCIADO</t>
  </si>
  <si>
    <t>Uma grande Companhia se faz de pessoas – as de dentro e as de fora. Pessoas com diferentes histórias, diferentes talentos, diferentes vozes, perfis, vontades, aptidões. Na valorização da diversidade humana e no respeito a cada ponto de vista, a Vale constrói relacionamentos, ao mesmo tempo em que por eles é construída, numa espiral que não tem fim. Na infinitude desse movimento, que se projeta para além do presente e acena às gerações futuras, a Companhia converge ações para aquelas que constituem sua própria razão de ser: as pessoas. (p. 2, 2006)</t>
  </si>
  <si>
    <t xml:space="preserve">Sabemos que o crescimento contínuo e a busca pelo máximo retorno aos acionistas só são possíveis com uma atuação responsável e uma governança corporativa pautada pelas melhores práticas de mercado. Essa consciência tem levado a Vale a contribuir de forma efetiva para o desenvolvimento das localidades em que se faz presente, por meio de um modelo de atuação que conjuga o diálogo, o investimento social e a gestão de impactos (p. 8, 2006) </t>
  </si>
  <si>
    <t>Os desafios são cada vez maiores para uma Companhia que se encontra em uma trajetória ascendente de diversificação geográfica e de produtos, como a Vale. Os excelentes resultados alcançados em 2006 demonstram que nosso posicionamento de mercado vem se fortalecendo de forma sustentada (p.14, 2006)</t>
  </si>
  <si>
    <t>Em 2006, a venda de algumas ações proporcionou a realização de um sonho da minha família: viajei para a Disney com meu marido e meus três filhos.” (p. 18, 2006).</t>
  </si>
  <si>
    <t>Todas as atenções estão voltadas para que continuemos garantindo a segurança dos empregados enquanto aumentamos a produção com um alto nível de qualidade e mantendo os custos sob controle. Estou muito animado com as possibilidades pessoais e profissionais que terei na CVRD Inco e vejo um futuro de ainda mais crescimento (p. 35, 2006)</t>
  </si>
  <si>
    <t xml:space="preserve">Mesmo a retração do setor imobiliário residencial dos EUA parece, segundo analistas, não ter contaminado outros setores da economia norte-americana, e, provavelmente, não significa riscos de reversão no atual cenário de crescimento (p. 45, 2006). </t>
  </si>
  <si>
    <t>A Vale é uma grande parceira no desenvolvimento de Minas Gerais, tanto do ponto de vista econômico quanto em relação aos compromissos sociais firmados com as comunidades (p. 41, 2006)</t>
  </si>
  <si>
    <t>É muito gratificante trabalhar em uma empresa de grande porte como a Vale, porque o que nós fazemos se reflete diretamente na sociedade. Lido com pessoas muito diferentes, e isso contribui muito para meu aprendizado e minha formação. Já trabalhei em outras empresas, mas pretendo continuar na Vale por muitos anos. (p.48, 2006).</t>
  </si>
  <si>
    <t xml:space="preserve">O engajamento da Vale na preservação dos recursos naturais não é de hoje. Por ser a extração de minérios sua principal atividade, a Companhia sabe que as riquezas do subsolo estão sempre associadas às riquezas da superfície, o que exige total atenção em relação à fauna, à flora, ao ar e à água (p. 46, 2006). </t>
  </si>
  <si>
    <t>De acordo com a visão de gestão de resíduos da Companhia, que é alinhada ao seu planejamento estratégico, a redução dos riscos e a otimização dos processos dependem de desenvolvimento tecnológico, de inovação e de capacitação dos empregados (p. 59, 2006).</t>
  </si>
  <si>
    <t>Ao movimentar a indústria de produção de bens de consumo, também auxiliam na melhoria da qualidade de vida da população, notadamente nos países em desenvolvimento (p. 62, 2006).</t>
  </si>
  <si>
    <t>A Avaliação de Impactos Ambientais é usada nas várias regiões onde a empresa atua. Os resultados obtidos permitem validar as ações de controle previstas no projeto, e ainda as de mitigação e compensação a serem adotadas (p, 52, 2006).</t>
  </si>
  <si>
    <t>Se devidamente integrados ao desenvolvimento regional e às estratégias para conservação da biodiversidade, os investimentos relacionados à mineração podem ajudar a aliviar as pressões da pobreza em áreas de alta biodiversidade (p. 62, 2006).</t>
  </si>
  <si>
    <t xml:space="preserve">Nossa comunidade tem um relacionamento caracterizado pelo diálogo franco com a Vale. Nosso posicionamento é de parceria responsável, com críticas necessárias e prevalência do respeito mútuo. Nós, do Conselho Popular de Vitória, temos trabalhado para concretizar esse espírito de abertura que a Companhia demonstra ter. Isso é bom não só para a empresa e para o Conselho Popular, mas também para toda a região metropolitana. A comunidade vê a Vale de forma bastante positiva e, por isso, faz questão de participar sempre que é solicitada.” Waldemar Cunha, líder comunitário - presidente do Conselho Popular de Vitória (ES) (p. 71, 2006). </t>
  </si>
  <si>
    <t>A Reserva Natural da Vale em Linhares representa uma esperança de sobrevivência de um dos animais mais ameaçados de desaparecimento da mata atlântica, a onça-pintada. Ela necessita de uma grande área para sobreviver e, nas últimas décadas, seus territórios vêm sendo tomados pelo homem e suas atividades produtivas (p. 68, 2006)</t>
  </si>
  <si>
    <t>A capacitação em gestão ambiental tem papel fundamental na forma de atuar da Vale, uma vez que a preservação e a recuperação do meio ambiente são aspectos integrantes da sua gestão (p. 75, 2006).</t>
  </si>
  <si>
    <t>Responsabilidade, participação, respeito. Mais do que palavras, são diretrizes que norteiam a atuação da Vale e a interlocução com seus diversos públicos: empregados, acionistas, investidores, fornecedores, clientes, sindicatos, associações de classe, comunidade, poder público (p. 76, 2006).</t>
  </si>
  <si>
    <t>O diálogo é o primeiro passo para o conhecimento mútuo entre a Vale e as comunidades nas quais a Companhia se insere, seja por meio de seus empregados, seja pelo fato de compartilhar um cotidiano e um futuro comuns (p. 83, 2006).</t>
  </si>
  <si>
    <t xml:space="preserve">Durante a fase de análise da viabilidade do empreendimento, conforme previsto na proposta da Vale vencedora da licitação, a Companhia investiu em ações voltadas ao desenvolvimento socioeconômico da região, em parceria com as comunidades, o governo, organizações não-governamentais e o empresariado local (p. 84, 2006). </t>
  </si>
  <si>
    <t>Ao relacionar-se com as comunidades, a Vale procura entender a diversidade sociocultural de cada território e buscar soluções conjuntas para desenvolver as potencialidades das populações e, ao mesmo tempo, viabilizar as atividades da Companhia (p. 85, 2006).</t>
  </si>
  <si>
    <t>Por ano, cerca de 500 mil pessoas que circulam pela EFC e EFVM são beneficiadas. Pesquisas revelaram que o programa contribui para a melhoria da auto-estima dos participantes, que se sentem valorizados com a iniciativa, e para a redução de atos de vandalismo nos trens e estações (p. 100, 2006).</t>
  </si>
  <si>
    <t>Em um mundo de constante transformação nas relações de trabalho, a Vale investe no bom relacionamento com empregados e na promoção do seu bem-estar e desenvolvimento profissional, oferecendo um pacote de remuneração e benefícios atrativo e competitivo em relação ao mercado (p. 105, 2006).</t>
  </si>
  <si>
    <t xml:space="preserve">Investimentos em pesquisas, equipamentos e novas aquisições são importantes para impulsionar o crescimento da Vale. Mas o principal investimento da Companhia é nas pessoas (p. 106, 2006). </t>
  </si>
  <si>
    <t>Rótulos de Linha</t>
  </si>
  <si>
    <t>Total Geral</t>
  </si>
  <si>
    <t>Rótulos de Coluna</t>
  </si>
  <si>
    <t>CATEGORIA</t>
  </si>
  <si>
    <t>As mudanças climáticas constituem um dos maiores desafios a serem enfrentados pelos setores produtivos, pelos governos e pela comunidade científica (p. 72, 2006).</t>
  </si>
  <si>
    <t>A Vale também realiza a gestão dos impactos de suas operações, buscando minimizar os efeitos negativos e potencializar os positivos, apresentando-os à comunidade com o objetivo de propiciar o entendimento (p. 76, 2006).</t>
  </si>
  <si>
    <t>A preocupação com os empregados está no topo das nossas prioridades. Além de investir continuamente em treinamento, a Vale criou um Departamento de Saúde e Segurança, a fim de alcançar padrões internacionais de controle e prevenção de doenças e acidentes. Graças aos esforços empreendidos, o índice de acidentes com afastamento por um milhão de homens/horas trabalhadas vem diminuindo continuamente, passando de 4,7 em 2003 para 1,9 em 2006 (p. 14, 2006).</t>
  </si>
  <si>
    <t>GRI</t>
  </si>
  <si>
    <t>Padrão</t>
  </si>
  <si>
    <t>Páginas</t>
  </si>
  <si>
    <t>Mortos</t>
  </si>
  <si>
    <t>KPMG Assurance Services</t>
  </si>
  <si>
    <t>The Media Group</t>
  </si>
  <si>
    <t>NÍVEL</t>
  </si>
  <si>
    <t>Aplicação B+</t>
  </si>
  <si>
    <t>Sérgio Rosa</t>
  </si>
  <si>
    <t xml:space="preserve">Pres. Cons. Admin. </t>
  </si>
  <si>
    <t>Roger Agnelli</t>
  </si>
  <si>
    <t>Diretor-Presidente</t>
  </si>
  <si>
    <t>Falamos diferentes idiomas e vivemos em diversas culturas, unidos por uma missão comum: transformar recursos minerais em riqueza e desenvolvimento sustentável. (p. 2, 2007).</t>
  </si>
  <si>
    <t>Generalização precipitada</t>
  </si>
  <si>
    <t>Falsa analogia</t>
  </si>
  <si>
    <t>Ao divulgar essas informações, demonstramos o compromisso da Vale com a transparência de nossas atividades e com o aprimoramento da gestão interna de sustentabilidade, na qual continuaremos investindo firmemente nos próximos anos (p. 10, 2007).</t>
  </si>
  <si>
    <t>Tais resultados só foram possíveis por meio do trabalho e da dedicação dos nossos empregados, a quem estendo meus sinceros agradecimentos (p. 10, 2007).</t>
  </si>
  <si>
    <t>Estamos empenhados em conciliar os objetivos de crescimento e de geração de valor para
nossos acionistas, não apenas com a minimização do impacto ambiental em escala territorial e global, mas também com a contribuição efetiva para o desenvolvimento da sociedade (p. 11, 2007).</t>
  </si>
  <si>
    <t>Demasiadamente ampla</t>
  </si>
  <si>
    <t>Esse desafio é multiplicado quando essas temáticas devem ser avaliadas e reportadas não apenas em relação a uma empresa, mas sim a um conjunto de empresas atuando globalmente, em diferentes negócios e geografias, como é o caso da Vale (p. 13, 2007).</t>
  </si>
  <si>
    <t>Causa complexa</t>
  </si>
  <si>
    <t>Muitas ações passaram a ser obrigatórias, por força da legislação local, ou
entraram na lista de recomendações de boas práticas em vários países, como registrado no Guia de Boas Práticas para Mineração e Biodiversidade (Good Practice Guidance for Mining and Biodiversity), publicado pelo ICMM (p. 18, 2007).</t>
  </si>
  <si>
    <t xml:space="preserve">São eles também que estabelecem novos contatos, conquistam clientes, dialogam com comunidades, poder público e outras partes interessadas, viabilizando nosso desenvolvimento sustentável (p. 21, 2007). </t>
  </si>
  <si>
    <t>Conclusão irrelevante</t>
  </si>
  <si>
    <t xml:space="preserve">Transparência é a palavra-chave que fundamenta o nosso modelo de relacionamento com acionistas e demais partes interessadas (p. 40, 2007). </t>
  </si>
  <si>
    <t xml:space="preserve">A certificação anual pela SOX reafirma nosso compromisso de buscar permanentemente as melhores práticas de governança corporativa, reforçando nosso posicionamento como empresa global, com investidores em várias partes do mundo e com ações negociadas no mercado internacional (p. 46, 2007). </t>
  </si>
  <si>
    <t>Relacionamentos construtivos baseiam-se na confiança mútua, mesmo quando os interesses estão desalinhados, o que é natural na dinâmica social intensa dos locais onde a empresa está inserida (p. 50, 2007).</t>
  </si>
  <si>
    <t>Acreditamos que o processo de comunicação pode ser aperfeiçoado (p. 52, 2007).</t>
  </si>
  <si>
    <t>Equívoco</t>
  </si>
  <si>
    <t>Os empregados são livres para participar de tais atividades de cunho político como indivíduos e cidadãos, desde que suas eventuais manifestações públicas assegurem a devida separação entre suas opiniões pessoais e os pontos de vista da empresa (p. 53, 2007).</t>
  </si>
  <si>
    <t>Acreditamos que a mineração deve ser uma atividade promotora do desenvolvimento sustentável (p. 56, 2007).</t>
  </si>
  <si>
    <t>Buscamos, portanto, gerar um legado positivo de desenvolvimento social, prosperidade econômica e sustentabilidade ambiental, durante e após o ciclo mineral (p. 58, 2007).</t>
  </si>
  <si>
    <t>Investimentos em infraestrutura, saneamento urbano, educação e cultura têm contribuído significativamente para o desenvolvimento da região (p. 70, 2007).</t>
  </si>
  <si>
    <t>Omissão de dados</t>
  </si>
  <si>
    <t>“O estudo me deixou alegremente preocupado”, diz o prefeito de Parauapebas, Darci Lermen, resumindo o sentimento dos diversos representantes da população que já têm informações sobre o estudo. “Fiquei orgulhoso pela perspectiva de desenvolvimento e entusiasmado porque a Vale abriu seu plano estratégico de forma transparente. O Diagnóstico contém informações preciosas. Mas, fico preocupado diante das enormes demandas que o crescimento populacional trará. Temos um desafio e tanto pela frente”, afirma Lermen (p. 71, 2007).</t>
  </si>
  <si>
    <t>A Vale considera primordial o equilíbrio entre o desenvolvimento econômico e a interferência racional nos recursos naturais (p.76, 2007).</t>
  </si>
  <si>
    <t>Nossas operações e projetos, em todo o mundo, estão sujeitos à regulamentação ambiental e demandam, entre outros aspectos, licenças de construção e de operação, além de especificar os controles e padrões ambientais que reduzem os riscos efetivos. Por outro lado, as crescentes restrições regulatórias também podem impactar os prazos de implantação dos projetos e/ou os custos operacionais (p. 77, 2007).</t>
  </si>
  <si>
    <t>Negação do antecedente</t>
  </si>
  <si>
    <t>Em razão de nossa alta visibilidade, eventualmente somos alvo de movimentos e protestos cujos objetivos e interesses nem sempre estão diretamente ligados aos negócios da empresa (p. 78, 2007).</t>
  </si>
  <si>
    <t>Nas nossas operações internacionais, a cobertura dos aspectos relacionados à Saúde e Segurança segue os mesmos princípios de respeito à vida, com pequenas variações, para atender às diferentes demandas da regulamentação local e dos representantes dos empregados (p. 90, 2007).</t>
  </si>
  <si>
    <t>Para a Vale, as pessoas são o seu principal capital, e, por isso, a empresa está compromissada com o desenvolvimento de seus profissionais e de moradores locais para empregos futuros (p.104, 0207).</t>
  </si>
  <si>
    <t>Quando um indivíduo tem a oportunidade de aprender, ganha autonomia, perspectivas e novos sonhos (p. 106, 2007).</t>
  </si>
  <si>
    <t>Acidente</t>
  </si>
  <si>
    <t xml:space="preserve">O efeito das ações do mercado que excluem empresas envolvidas com esse tipo de crime é mais rápido do que o efeito de políticas de governo, pois mexe no bolso (p.115, 2007). </t>
  </si>
  <si>
    <t>Pouca profundidade</t>
  </si>
  <si>
    <t>Entre as ações judiciais relevantes, constam duas envolvendo as operações das minas de ferro da Vale em Itabira, em Minas Gerais – Brasil, sob alegação de dano, mas que a empresa está se defendendo por serem infundadas (p.120, 2007).</t>
  </si>
  <si>
    <t xml:space="preserve">Em outro caso, no Município de Vitória, Espírito Santo – Brasil, está em processamento uma ação por suposta poluição atmosférica (p. 121, 2007). </t>
  </si>
  <si>
    <t>Ad hominem</t>
  </si>
  <si>
    <t xml:space="preserve">“A Vale demonstra um real compromisso com o desenvolvimento sustentável através de projetos, como o Vale Florestar, que envolvem aspectos sociais, econômicos e ambientais. Em Paragominas, está promovendo o emprego, ajudando a salvar a mata e, ainda, viabilizando o nosso pólo moveleiro. É uma atuação integrada que ajuda a consolidar a consciência de que proteger a mata é uma ação que pode e deve gerar benefícios para as pessoas.” (p. 121, 2007). </t>
  </si>
  <si>
    <t>Não queremos e não vamos repetir a experiência do centro-sul, de substituir áreas degradadas por pasto e plantação de soja. Queremos plantar florestas” (p. 124, 2007). Secretário de Meio Ambiente do Pará, Valmir Ortega.</t>
  </si>
  <si>
    <t>A Vale Inco não realiza o monitoramento do percentual de materiais que são reciclados. Apesar disso, estudo sobre o desempenho da indústria mundial de níquel, feito pela Universidade de Yale (EUA) e denominado “Anthropogenic Nickel Cycle: Insights into Use, Trade, and Recycling”, aponta 71% de reciclagem do níquel (p.131, 2007).</t>
  </si>
  <si>
    <t>A conjugação da avaliação dos impactos ambientais e da implantação de novas tecnologias visa permitir à Vale atuar nos diferentes territórios de forma adequada, respeitando a capacidade de suporte do meio no qual se insere e, com isso, conservando a integridade ecológica de cada região (p.132, 2007).</t>
  </si>
  <si>
    <t>Somente com esse esforço integrado, conseguiremos superar o desafio com o qual, hoje, todos nós, cidadãos, nos deparamos: atender às necessidades de desenvolvimento atuais sem comprometer o bem-estar de gerações futuras (p.155, 2007).</t>
  </si>
  <si>
    <t>“Meu sonho é ver a conservação de energia tão valorizada dentro da organização quanto a segurança” (p. 163, 2007).</t>
  </si>
  <si>
    <t>Queremos contribuir não apenas como agentes econômicos, mas como promotores da sustentabilidade ambiental e social, da cidadania e do engajamento de partes interessadas (p. 163, 2007).</t>
  </si>
  <si>
    <t xml:space="preserve">“Passamos de causadores de impactos para agentes catalisadores de soluções”, afirma Silmar Silva, diretor de Ferrosos da Vale (p. 175, 2007). </t>
  </si>
  <si>
    <t>A identificação dos nossos impactos econômicos indiretos foi aprimorada pela realização dos diagnósticos socioeconômicos já mencionados. Esses estudos, conduzidos por especialistas independentes, por meio de metodologia própria, permitem identificar de forma abrangente os principais impactos socioeconômicos, diretos e indiretos, positivos e negativos, nos territórios onde a Vale atua (p.176, 2007).</t>
  </si>
  <si>
    <t>A população torna-se protagonista de seu futuro e do futuro de seu território (P. 185, 2007).</t>
  </si>
  <si>
    <t xml:space="preserve">A Vale estimula a contratação local nos países e nas regiões em que o fomento a esse tipo de atuação é importante para o desenvolvimento sustentável territorial (p. 186, 2007). </t>
  </si>
  <si>
    <t xml:space="preserve">A contratação local também ocorre em situações específicas, como no caso da operação de níquel em Newfoundland e Labrador (Canadá), onde as comunidades locais Inuit e Innu estabeleceram o Acordo de Impactos e Benefício com a empresa (p. 186, 2007). </t>
  </si>
  <si>
    <t>“A desestruturação causada pela chegada de grandes empresas em qualquer região é a cara do desenvolvimento” (p. 192, 2007).</t>
  </si>
  <si>
    <t>“Hoje, a gente pode dizer que a ideia de sustentabilidade realmente faz parte da missão institucional da Vale.” (p. 192, 2007).</t>
  </si>
  <si>
    <t xml:space="preserve">Para desenvolver suas atividades de mineração, logística, energia e outros empreendimentos, a Vale adquire terras e, quando não é possível evitar, realiza reassentamentos. Nos casos de aquisição de terras e nas atividades de reassentamento, procuramos estabelecer acordos amigáveis, de modo a evitar a utilização de instrumentos legais (p. 193, 2007). </t>
  </si>
  <si>
    <t>“Estamos construindo o futuro do nosso povo. Nossas crianças e os filhos delas terão saúde, educação e oportunidades. Meu sonho é que meu povo possa sempre ficar aqui, cuidando da mata, vivendo em paz, festejando”. Com voz baixa, mas firme, o cacique Krohokrenhum Jõpaipaire (p. 197, 2007).</t>
  </si>
  <si>
    <t>Aprendemos a falar com a Vale e eles aprenderam a nos ouvir. Hoje, podemos dialogar”, ressalta Capitão (p. 198, 2007).</t>
  </si>
  <si>
    <t>Grandes empresas atuam como indutoras do desenvolvimento sustentável em pequenos e médios fornecedores (p. 204, 2007).</t>
  </si>
  <si>
    <t>A estrutura e o conteúdo do relatório também foram definidos considerando as expectativas sociais e setoriais mais amplas, além da viabilidade de se obter as informações, de maneira consistente, já neste primeiro ciclo de relato GRI (p. 214, 2007).</t>
  </si>
  <si>
    <t>As informações sobre os projetos foram incluídas conforme aplicabilidade e disponibilidade (p. 215, 2007).</t>
  </si>
  <si>
    <t>Autoridade anônima</t>
  </si>
  <si>
    <t>Derrapagem</t>
  </si>
  <si>
    <t>Inconsistência</t>
  </si>
  <si>
    <t>Irrefutabilidade</t>
  </si>
  <si>
    <t>Definição circular</t>
  </si>
  <si>
    <t>Post hoc</t>
  </si>
  <si>
    <t xml:space="preserve">Apelo à autoridade </t>
  </si>
  <si>
    <t>Falso dilema</t>
  </si>
  <si>
    <t>Pouco clara</t>
  </si>
  <si>
    <t>GRI-G3</t>
  </si>
  <si>
    <t>-</t>
  </si>
  <si>
    <t>Prêmios</t>
  </si>
  <si>
    <t>ISE</t>
  </si>
  <si>
    <t>ICMM</t>
  </si>
  <si>
    <t>X</t>
  </si>
  <si>
    <t>Pacto Global</t>
  </si>
  <si>
    <t xml:space="preserve">SOX </t>
  </si>
  <si>
    <t>Petição de princípio</t>
  </si>
  <si>
    <t xml:space="preserve">Queremos nos integrar cada vez mais às comunidades locais por meio de nossos relacionamentos e do equilíbrio entre os resultados econômicos, sociais e ambientais (p. 4, 2008). </t>
  </si>
  <si>
    <t>Transformar recursos minerais em riqueza e desenvolvimento sustentável (p. 3, 2008).</t>
  </si>
  <si>
    <t>Com essa publicação, reafirmamos o nosso compromisso com a transparência de nossas atividades e com o aprimoramento da gestão interna de sustentabilidade (p. 6, 2008).</t>
  </si>
  <si>
    <t>Para a vale, o desenvolvimento sustentável é atingido quando seus negócios, em particular as suas atividades de mineração, geram valor para seus acionistas e demais partes interessadas (p. 8, 2008).</t>
  </si>
  <si>
    <t>Criamos valor para nossas partes interessadas ao proporcionar o maior retorno possível aos acionistas, ao manter relações e condições justas de trabalho para empregados e contratados e ao buscar parcerias de longo prazo com fornecedores que tragam ganhos para ambas as partes (p. 8, 2008).</t>
  </si>
  <si>
    <t>Buscamos, ainda, garantir maior confiabilidade de suprimento e de valor de uso para nossos clientes, além de contribuir para o desenvolvimento sustentável das comunidades, das regiões e dos países onde operamos, mantendo relacionamento e diálogo permanentes e abertos com nossos stakeholders (p. 10, 2008).</t>
  </si>
  <si>
    <t>Pessoas são mais importantes do que resultados e bens materiais.  Se for necessário escolher, escolhemos a vida (p. 22, 2008).</t>
  </si>
  <si>
    <t>Os empregados são livres para participar de tais atividades de cunho político como indivíduos e cidadãos, desde que suas eventuais manifestações públicas assegurem a devida separação entre suas opiniões pessoais e os pontos de vista da empresa (p. 24, 2007).</t>
  </si>
  <si>
    <t>A Vale considera primordial o equilíbrio entre o desenvolvimento econômico e a interferência racional nos recursos naturais (p. 25, 2008).</t>
  </si>
  <si>
    <t>“o prêmio é o resultado do trabalho de todos. na última década, a vale vem crescendo, investindo, com muita persistência e disciplina”, afirmou o diretor-presidente Roger Agnelli, ao receber o prêmio, acompanhado de um grupo de empregados da Vale, que representou as principais regiões de atuação da empresa” (p. 25, 2008).</t>
  </si>
  <si>
    <t>Com relação aos riscos sociais, entendemos que conhecer em profundidade a realidade dos locais onde atuamos é a base de nossa gestão (p. 26, 2008).</t>
  </si>
  <si>
    <t>Demasiadamente restrita</t>
  </si>
  <si>
    <t>Nesse período, não foi realizado nenhum pagamento de multa, nem aplicada nenhuma sanção de caráter não monetário (p. 28, 2008).</t>
  </si>
  <si>
    <t xml:space="preserve">Estilo sem substância </t>
  </si>
  <si>
    <t>Somos uma empresa com atuação global e contamos com profissionais qualificados. Dessa forma, buscamos desenvolver competências e incentivar talentos, implementando ações educacionais, além de oferecermos remuneração alinhada com a complexidade das funções, com o desempenho de nossos empregados e com o mercado de trabalho (p. 29, 2008).</t>
  </si>
  <si>
    <t>A presença de mulheres nas diferentes categorias funcionais da Vale manteve-se estável ou apresentou trajetória de crescimento (p. 31, 2008)</t>
  </si>
  <si>
    <t>Previdência privada, plano de saúde e seguro de vida em grupo são benefícios oferecidos para a maioria dos empregados da Vale (p. 32, 2008).</t>
  </si>
  <si>
    <t>Auxílio-transporte, formação educacional, Plano de assistência ao empregado (Pae), refeição no trabalho e/ou auxílio-alimentação, seguro-invalidez e de acidentes pessoais são benefícios oferecidos para parte significativa dos empregados da Vale (em média, 85% de nossos empregados próprios) (p. 32, 2008).</t>
  </si>
  <si>
    <t>A educação é um dos principais compromissos da Vale com a responsabilidade social e com o desenvolvimento sustentável (p.35, 2008).</t>
  </si>
  <si>
    <t>Em função da implantação do Projeto Carvão Moatize, em Moçambique, a vale identificou a necessidade de qualificação de moradores. Mas a preocupação da empresa não se resume à falta de pessoal treinado para atuar nesse futuro empreendimento; pelo contrário, lança um olhar para perspectivas mais amplas de desenvolvimento regional que demandará mais mão de obra diversificada (p. 36, 2008).</t>
  </si>
  <si>
    <t>O relacionamento entre a Vale e o meio acadêmico é essencial para a inovação tecnológica e evolução da indústria de mineração (p. 37, 2008).</t>
  </si>
  <si>
    <t>No início de 2009, a Valer iniciou, no brasil, a requalificação dos profissionais, capacitando-os para o exercício de novas funções na empresa, como mecânica, soldagem e operação industrial, tendo como meta a manutenção do nível de empregos. As ações foram desenvolvidas em parceria com o Senai (p. 37, 2008).</t>
  </si>
  <si>
    <t xml:space="preserve">O Respeito à Vida é um valor inegociável para a Vale. Nosso objetivo é eliminar as causas de ocorrência de fatalidades (p. 38, 2008). </t>
  </si>
  <si>
    <t xml:space="preserve">Com profunda tristeza por essas vidas perdidas, redobramos nosso empenho na investigação de cada acidente e na busca por ferramentas que intensifiquem nossa estratégia de transformação rumo a uma cultura de prevenção (p. 39, 2008). </t>
  </si>
  <si>
    <t xml:space="preserve">Ênfase </t>
  </si>
  <si>
    <t xml:space="preserve">Somente em 2008, os empregados da Vale e das empresas contratadas tiveram oportunidade de realizar mais de uma dezena de atividades educacionais que atendem à diretriz de promoção do comportamento preventivo e da valorização da vida (p. 40, 2008). </t>
  </si>
  <si>
    <t xml:space="preserve">Ao longo do ciclo de vida das instalações, os riscos existentes são diferentes e, portanto, exigem a adoção de técnicas e critérios distintos para sua avaliação. Por meio dessa instrução, a vale definiu diferentes metodologias para controlar, minimizar e prevenir riscos dos processos, atividades, serviços e produtos e suas consequências para a saúde e a segurança de pessoas e comunidades, meio ambiente, segurança das instalações e para a sua reputação (p. 40, 2008). </t>
  </si>
  <si>
    <t>Gestão de impactos ambientais e conservação de ecossistemas são focos prioritários nas nossas operações. O compromisso com a conservação do meio ambiente é um fator fundamental da estratégia de sustentabilidade da vale. A essência de nossa atuação é a busca do equilíbrio entre o desenvolvimento socioeconômico dos territórios e a manutenção da qualidade dos recursos naturais, da biodiversidade e da vida (p. 45, 2008).</t>
  </si>
  <si>
    <t>Em uma ação de melhoria da gestão, iniciamos, em 2008, a realização do Curso interno para Capacitação de auditores ambientais no brasil. Além de aumentar o número de empregados habilitados a realizar as auditorias ambientais, a iniciativa estimula a cultura preventiva e a troca de experiências e conhecimento sobre gestão ambiental entre as pessoas das diversas áreas de negócios (p. 45, 2008).</t>
  </si>
  <si>
    <t>Afirmação consequente</t>
  </si>
  <si>
    <t>o aumento do volume de resíduos perigosos gerados entre 2007 e 2008 se deve principalmente à inclusão dos dados do negócio de carvão (p. 49, 2008).</t>
  </si>
  <si>
    <t>Dessa forma, será possível homogeneizar, em todos os nossos negócios, a classificação dos eventos perigosos e os critérios para a tomada de decisão em função dos riscos identificados nas diversas fases do ciclo de vida do nosso empreendimentos (p. 52, 2008).</t>
  </si>
  <si>
    <t>Entre as ações judiciais relevantes, permanecem as duas envolvendo as operações das minas de ferro da Vale em Itabira, em Minas gerais, brasil, sob alegação de dano. também permanecem as quatro associadas ao licenciamento da mina de Capão Xavier da MBR, em Belo Horizonte, Minas gerais, Brasil, e, no Município de Vitória, Espírito Santo, Brasil, continua em processamento uma ação por suposta poluição atmosférica. em todas, espera-se o julgamento pela improcedência dos pedidos (p. 53, 2008).</t>
  </si>
  <si>
    <t>Permanece uma ação civil, na qual se alega o declínio no valor de residências como resultado de suposta contaminação histórica no solo relacionada à refinaria de Port Colborne, na qual a empresa vem se defendendo (p. 53, 2008).</t>
  </si>
  <si>
    <t>A comunicação com os empregados é uma prioridade nesses esforços: apresentações sobre o consumo de energia integram o treinamento anual sobre uso, políticas, projetos e planejamento de longo prazo destinado aos profissionais. uma seção sobre energia foi incluída no boletim mensal (distribuído a todos os empregados), destacando a sua utilização e quaisquer informações ou notícias relevantes no mês (p. 53, 2008).</t>
  </si>
  <si>
    <t>Como grandes consumidores de energia, acreditamos que, ao investirmos na sua produção para atender à demanda das nossas operações globais, nos protegemos contra a volatilidade dos preços, além de minimizar riscos regulatórios, climáticos e de suprimento (p. 55, 2008).</t>
  </si>
  <si>
    <t>Por meio da transformação de recursos minerais em desenvolvimento social, prosperidade econômica e preservação ambiental, contribuímos para o bem-estar da sociedade. Entretanto, para que isso aconteça de fato, é fundamental respeitar as características culturais e institucionais de cada região onde estamos presentes (p. 58, 2008).</t>
  </si>
  <si>
    <t>Junto da sociedade, trabalhamos para construir um modelo de desenvolvimento sustentável que permaneça mesmo depois de finalizadas nossas operações (p. 60, 2008).</t>
  </si>
  <si>
    <t>Possuímos diversos programas e ferramentas, nas nossas diferentes áreas e regiões de atuação, para gerenciar os impactos socioambientais decorrentes de nossas atividades (p. 61, 2008).</t>
  </si>
  <si>
    <t>Atividades de mineração artesanal ou de pequena escala não são usuais dentro de nossas áreas operacionais. Ainda assim, participamos, por meio do ICmm, do debate sobre o trabalho do CASM (Communities and Small-Scale mining) (p. 65, 2008).</t>
  </si>
  <si>
    <t xml:space="preserve">No entanto, a Vale fez a cessão gratuita e voluntária dos direitos minerários sobre a Pedreira Santa Efigênia à Cooperativa dos Trabalhadores, no Estado de Minas Gerais, única ocorrência na atuação da Vale no Brasil (p. 65, 2008). </t>
  </si>
  <si>
    <t>Além disso, em 2008, esse tipo de atividade ocorreu em algumas áreas de concessão na Indonésia, especialmente no período de alta nos preços de níquel. Diante dessa situação, a PT Inco vem trabalhando com as autoridades locais e investindo em programas de desenvolvimento comunitário voltados para as áreas de educação, saúde e desenvolvimento agrícola (p. 65, 2008).</t>
  </si>
  <si>
    <t>Âmbito limitado</t>
  </si>
  <si>
    <t>Com o início de nossa atuação em países da África, monitoraremos esse tipo de atividade nas nossas operações ou em áreas adjacentes e atuaremos, sempre que possível e necessário, para promover melhores práticas socioambientais (p. 65, 2008).</t>
  </si>
  <si>
    <t>Além da ajuda para a reconstrução dos estabelecimentos de ensino, foi feita uma doação em espécie à Cruz Vermelha na China para ações de socorro às vítimas do terremoto (p. 65, 2008).</t>
  </si>
  <si>
    <t>Nos casos de aquisição de terras e nas atividades de reassentamento, procuramos sempre estabelecer acordos amigáveis, que beneficiem ambas as partes (p. 66, 2008).</t>
  </si>
  <si>
    <t>A empresa procura adotar práticas alinhadas com as recomendações do Banco mundial e sua Diretiva operacional sobre Reassentamento. O documento trata da aquisição de terras e de casos de reassentamento involuntário, recomendando ações para mitigar os seus impactos sociais e econômicos (p. 67, 2008).</t>
  </si>
  <si>
    <t>Mas a fé da comunidade local no Projeto Carvão Moatize foi reforçada quando a empresa recebeu as bênçãos religiosas em cerimônia comandada por um régulo – guardião dos ritos sagrados, respeitado como liderança tradicional. o ritual, pelo qual se pede licença aos espíritos dos ancestrais que moram no local, foi seguido de chuva. o sinal foi interpretado como uma aprovação à iniciativa, que pode gerar até 3 mil empregos diretos durante a fase de implantação (p. 67, 2008).</t>
  </si>
  <si>
    <t xml:space="preserve">Por meio dos Programas de Desenvolvimento de Fornecedores (PDFs), disseminamos na nossa cadeia produtiva o respeito aos direitos humanos, reforçando que a Vale é uma empresa engajada globalmente no combate a práticas trabalhistas condenáveis, como trabalho análogo ao escravo e trabalho infantil (p. 69, 2008). </t>
  </si>
  <si>
    <t xml:space="preserve">Atuamos em mercados globais e lidamos com povos de diferentes culturas. Para facilitar a compreensão de nossas mensagens, buscamos adaptar nossa linguagem à realidade das localidades onde estamos presentes (p. 72, 2008). </t>
  </si>
  <si>
    <t>Não foram computadas no total de emissões da Vale, conforme recomendação das diretrizes GRI, as emissões provenientes de fontes renováveis, de 0,49 milhões de toneladas de CO2 equivalente, em 2008 (p. 81, 2008).</t>
  </si>
  <si>
    <t xml:space="preserve">Essas são respostas que nos preocupam e para as quais teremos forte atenção no que se refere ao planejamento das nossas ações de longo prazo (p. 83, 2008). </t>
  </si>
  <si>
    <t>Com os objetivos de atender às demandas atuais e garantir às futuras gerações condições adequadas ao atendimento de suas próprias necessidades, investimos em ações que contribuam para o uso sustentável dos recursos naturais (p. 85, 2007).</t>
  </si>
  <si>
    <t xml:space="preserve">A maioria dos impactos significativos indiretos gerados pelas atividades da Vale e que podem afetar a biodiversidade está relacionada a alterações nos componentes do meio físico, que funcionam como suporte para os elementos do meio biótico (conjunto de seres vivos que compõem um ecossistema) (p. 87, 2008). </t>
  </si>
  <si>
    <t xml:space="preserve">Acreditamos que o fortalecimento do diálogo e o respeito à cultura das comunidades indígenas e quilombolas são elementos essenciais à busca do entendimento mútuo (p. 97, 2008). </t>
  </si>
  <si>
    <t>Falácias</t>
  </si>
  <si>
    <t>Contagem de ENUNCIADO</t>
  </si>
  <si>
    <t xml:space="preserve">Ernst &amp; Young Auditores Independentes S.S </t>
  </si>
  <si>
    <t>Aplicação A+</t>
  </si>
  <si>
    <t>crise 2008</t>
  </si>
  <si>
    <t>crise 2009</t>
  </si>
  <si>
    <t>Validado</t>
  </si>
  <si>
    <t>Clandestino</t>
  </si>
  <si>
    <t xml:space="preserve">Insignificância </t>
  </si>
  <si>
    <t xml:space="preserve">É importante ressaltar que a crise global não implicou recuo na estratégia de desenvolvimento sustentável da Vale. Pelo contrário, foi uma oportunidade para a empresa reiterar seu compromisso com as diversas partes interessadas, buscando adotar ações que minimizassem o impacto da redução da demanda mineral não só nos aspectos econômico-financeiros, mas também no desempenho socioambiental (p. 6, 2009). </t>
  </si>
  <si>
    <t>Em 2009, um ano de grandes desafios, mantivemos o nosso compromisso com o desenvolvimento sustentável, conforme explicitado em nossa Missão e na nossa Política de Desenvolvimento Sustentável (p. 8, 2009).</t>
  </si>
  <si>
    <t>Em meio a toda a incerteza nos mercados globais, realizamos, em 2009, extensos investimentos socioambientais, totalizando US$ 781 milhões, destinando US$ 580 milhões para ações ambientais e US$ 201 milhões a projetos sociais (p. 9, 2009).</t>
  </si>
  <si>
    <t>Amostra não representativa</t>
  </si>
  <si>
    <t xml:space="preserve">Um destaque do processo foi a contratação de uma pesquisa com partes interessadas selecionadas sobre as nossas práticas de sustentabilidade. Realizada de forma independente, os entrevistados foram convidados a opinar sobre a Vale e apontar os temas relevantes para a empresa (p.12, 2009). </t>
  </si>
  <si>
    <t xml:space="preserve">Criar valor em todo o ciclo de vida de nossas atividades é o nosso principal objetivo. Além de contribuir com o desenvolvimento sustentável das comunidades, regiões e países onde operamos, buscamos manter um relacionamento e um diálogo permanente e aberto com os nossos stakeholders (p. 18, 2009). </t>
  </si>
  <si>
    <t>A Floresta Nacional de Carajás é uma das principais áreas de conservação ambiental no Brasil. Nossa operação no estado do Pará está inserida nessa unidade de conservação. Além das ações de proteção da floresta, apoiamos o Projeto de Conservação do Gavião-real, espécie quase ameaçada de extinção (p. 18, 2009)</t>
  </si>
  <si>
    <t>A Vale mantém uma posição financeira saudável, apoiada em nossa capacidade de geração de caixa, liquidez e disponibilidade de linhas de crédito de médio e longo prazos, além de um portfólio de dívida de baixo risco – com baixo custo, alta cobertura de juros e longo prazo de vencimento (p. 23, 2009).</t>
  </si>
  <si>
    <t>Nos últimos dez anos, entre 2000 e 2009, a Vale foi a empresa de mineração diversificada que mais gerou valor para o acionista, com retorno total (TSR, na sigla em inglês de Total Shareholder Return) de 33,2%, em média, por ano, desempenho que se repetiu também nos últimos cinco anos, entre 2005 e 2009, com TSR médio de 35,3% (p. 23, 2009).</t>
  </si>
  <si>
    <t>Efeito conjunto</t>
  </si>
  <si>
    <t>Considerando que a mineração é um setor fortemente regulado, nossa atuação é voltada a assegurar que nossos pontos de vista sejam compreendidos e considerados nos processos de formulação de políticas públicas (p. 28, 2009).</t>
  </si>
  <si>
    <t>Além disso, aperfeiçoamos nossa proposta de capacitação focada na forma de relacionamento com o governo, a ser posta em prática em 2010 (p. 28, 2009).</t>
  </si>
  <si>
    <t xml:space="preserve">Aplicamos o princípio da precaução ao realizar estudos de viabilidade na nossa gestão de riscos, buscando atender às questões relevantes para as nossas partes interessadas, assim como aos aspectos empresariais, pela identificação prévia, análise e minimização dos riscos financeiros, à saúde, à segurança de todos os empregados, contratados e comunidades circunvizinhas e ao meio ambiente (p. 31, 2009). </t>
  </si>
  <si>
    <t>A sustentabilidade permeia todas as etapas dos nossos projetos de capital (p. 32, 2009).</t>
  </si>
  <si>
    <t>O objetivo é agregar as práticas existentes em todos os níveis, respeitando as especificidades locais, de forma a criar uma identidade única (p. 33, 2009).</t>
  </si>
  <si>
    <t>Tomar o efeito pela causa</t>
  </si>
  <si>
    <t>Enfrentando o desafio de incluir pessoas com deficiência em nossas áreas, a Vale contratou 282 pessoas com deficiência de diversos níveis de escolaridade, no período de 2008/2009, nos estados do Rio de Janeiro, Pará, Minas Gerais, Espírito Santo, Maranhão e Sergipe, no Brasil. Com esse número de contratações cumprimos o Termo de Ajustamento de Conduta (TAC) com o Ministério Público (p. 40, 2009).</t>
  </si>
  <si>
    <t>A partir de 2010, a fim de cumprir a Lei nº 8.213 (25/07/1991), que prevê a reserva de vagas para pessoas com deficiência, temos a meta de contratar anualmente 140 profissionais com deficiência e dar continuidade ao plano de adaptação de nossas instalações (p. 40, 2009).</t>
  </si>
  <si>
    <t>Entre os benefícios oferecidos para a maioria dos nossos empregados, estão previdência privada, plano de saúde e seguro de vida e de acidentes (p. 41, 2009)</t>
  </si>
  <si>
    <t>Para ajudar os empregados a lidar com seus recursos financeiros, bem como apoiá-los na vida pessoal, foi desenvolvido no Brasil o curso online Orçamento Familiar e Planejamento Financeiro (p. 41, 2009).</t>
  </si>
  <si>
    <t>O diálogo com representantes legítimos dos nossos empregados, sejam sindicatos ou outros tipos de associações, é a base norteadora das nossas negociações trabalhistas. Embora tenhamos uma postura de diálogo, a notificação prévia de mudanças significativas e não está prevista em acordos coletivos (p. 41, 2009).</t>
  </si>
  <si>
    <t>O ambiente global de negócios, de elevada competição, exige que as empresas e seus profissionais aprendam mais rápido, acompanhando a velocidade da geração de conhecimentos. Diante disso, a educação corporativa ganha caráter estratégico, uma vez que se apresenta como uma alavanca para o aprendizado e o desenvolvimento dos recursos humanos qualificados (p. 44, 2009)</t>
  </si>
  <si>
    <t>um exemplo disso é o Programa de formação Profissional, implantado em 2009 em omã, no oriente médio, para formar 120 técnicos operacionais que atuarão em nossa planta de pelotização no país. A formação visa contribuir para o alcance do compromisso firmado pela Vale de preencher 80% das vagas geradas pelo novo negócio com mão de obra local (p. 46, 2009).</t>
  </si>
  <si>
    <t xml:space="preserve">A missão Vale de transformar recursos minerais em desenvolvimento sustentável exige que os nossos empregados tenham competências transversais que vão muito além do conhecimento técnico (p. 47, 2009). </t>
  </si>
  <si>
    <t xml:space="preserve">Para fomentar a produção de pesquisas científicas e o desenvolvimento econômico de base tecnológica no país, além de gerar e difundir novos conhecimentos para o progresso socioeconômico, ambiental e para a cadeia de mineração sustentável, iniciou-se em 2009 o planejamento do Instituto Tecnológico Vale (ITV) (p. 49, 2009). </t>
  </si>
  <si>
    <t xml:space="preserve">O resultado do Prêmio (i)nova Vale! 2009 é uma mostra de quanto o tema está presente na empresa. Das 7.162 ideias apresentadas para melhoria de processos, 2.250 referiam-se à segurança. Em 2009, investimos mais de US$ 110 milhões em projetos de capital para estabelecer melhorias em saúde e segurança (p. 50, 2009). </t>
  </si>
  <si>
    <t>Além disso, todas as propostas inscritas passaram a integrar o banco de inteligência de inovação da Vale e poderão ser implementadas posteriormente (p. 50, 2009).</t>
  </si>
  <si>
    <t>A ampliação do percentual é um reconhecimento dos esforços da liderança e de todos os empregados em direção a uma atitude preventiva e de respeito à vida (p. 53, 2009).</t>
  </si>
  <si>
    <t>As diretrizes principais são promover a saúde e estimular a atitude preventiva por parte de empregados, familiares e pessoas das comunidades nas quais atuamos (p. 53, 2009).</t>
  </si>
  <si>
    <t>Em relação à caracterização qualitativa desses efluentes, os dados foram consolidados considerando, para cada tipo de negócio, os parâmetros afins às características do processo. Objetivamos alinhar a metodologia de coleta desses parâmetros, para o próximo ano, em todas as operações da Vale. Dessa forma, poderemos ter um refinamento e uma rastreabilidade maior do dado (p. 62, 2009).</t>
  </si>
  <si>
    <t>Nas atividades de mineração, logística e geração de energia, não há muitas oportunidades de reciclagem associadas aos nossos processos produtivos (p. 66, 2009)</t>
  </si>
  <si>
    <t>O foco principal é contribuir para as questões globais relacionadas às mudanças climáticas e à conservação ambiental, de forma a garantir a disponibilidade desse recurso hoje e no futuro (p. 70, 2009).</t>
  </si>
  <si>
    <t>Buscamos atuar de forma conjunta para gerar um legado positivo nas regiões onde atuamos (p. 74, 2009).</t>
  </si>
  <si>
    <t>Aos pés do baobá, promovemos o diálogo com os moradores da região (p.75, 2009).</t>
  </si>
  <si>
    <t xml:space="preserve">Os investimentos na mineração trazem oportunidades para os territórios – elevação da arrecadação de impostos, geração de empregos, aumento da massa salarial e, consequentemente, da renda familiar, entre outros benefícios (p. 76, 2009). </t>
  </si>
  <si>
    <t>A Vale, ciente da sua responsabilidade social perante os impactos causados com a implantação do Píer iV do terminal Portuário de Ponta da Madeira, em são luís, está realizando o Programa de desenvolvimento socioeconômico da comunidade de Pescadores Artesanais da Praia do Boqueirão (p. 82, 2009).</t>
  </si>
  <si>
    <t>Como grande parte de nossos negócios encontra-se em áreas remotas e de difícil acesso, atuamos em parceria com as iniciativas pública e privada para fomentar a formação de serviços básicos, como habitação e saúde, e qualificar profissionais para a nossa cadeia produtiva (p. 85, 2009).</t>
  </si>
  <si>
    <t>A mineração artesanal ou de pequena escala é responsável pela geração de trabalho e renda para milhares de famílias ao redor do mundo, exercendo um importante papel no desenvolvimento social e econômico de muitos países (P. 87, 2009).</t>
  </si>
  <si>
    <t>No estado brasileiro de Minas Gerais, em 2008, a Vale fez o pedido de cessão gratuita e voluntária dos direitos minerários sobre a Pedreira Santa Efigênia à Cooperativa dos Trabalhadores. (P. 87, 2009).</t>
  </si>
  <si>
    <t xml:space="preserve">Em 2009, em Minas Gerais, a área de Segurança Empresarial da Vale realizou fiscalizações nas unidades operacionais da empresa onde há risco de ocorrência de prática de garimpagem clandestina. Há a intenção de inserir esse tema na pauta de reuniões realizadas com as comunidades desse estado localizadas próximas às operações. Ao longo do ano foram identificadas 42 ocorrências e, com a intervenção da Polícia Civil, foram detidas 22 pessoas (P. 87, 2009). </t>
  </si>
  <si>
    <t>As atividades de mineração, logística e demais empreendimentos, algumas vezes, exigem o deslocamento de comunidades. Sempre que possível, procuramos evitar ou, pelo menos, minimizar o reassentamento, buscando projetos alternativos (p. 90, 2009).</t>
  </si>
  <si>
    <t>Nossa expectativa é de que esse termo de reassentamento apoie a implantação dos nossos projetos, apontando caminhos possíveis de desenvolvimento sustentável, economicamente viável e socialmente justo das comunidades afetadas (p. 91, 2009)</t>
  </si>
  <si>
    <t>O foco é evitar situações de conflito entre as partes envolvidas, respeitar a legislação local, os procedimentos propostos pela International Finance Corporation (IFC) e garantir que o processo negocial seja justo e viabilize as mesmas ou melhores condições de vida para as comunidades locais (p. 91, 2009)</t>
  </si>
  <si>
    <t>Para atender ao nosso compromisso de construir um modelo de negócio sustentável e contribuir para uma sociedade mais justa, ambientalmente equilibrada e economicamente próspera, sabemos que é essencial influenciar positiva e proativamente cada parceiro e demais envolvidos em nossa cadeia produtiva. Por isso, lançamos em 2009 o Código de Conduta do Fornecedor (disponível em www.vale.com), que define a visão da Vale sobre conduta ética nas relações comerciais com as empresas que nos fornecem serviços e produtos (p. 92, 2009).</t>
  </si>
  <si>
    <t xml:space="preserve">Buscamos soluções que atendam às necessidades de nossos clientes e de seus negócios, investindo na qualidade dos nossos produtos e no fortalecimento do relacionamento de longo prazo (p. 95, 2009). </t>
  </si>
  <si>
    <t>As ações de comunicação institucional da Vale têm como objetivo central fortalecer nossa missão de transformar recursos minerais em riqueza e desenvolvimento sustentável (95, 2009);</t>
  </si>
  <si>
    <t xml:space="preserve">Cientes da importância de equilibrar os aspectos sociais, ambientais e econômicos dos nossos negócios, procuramos manter uma visão global de sustentabilidade alinhada com padrões de desempenho internacionais. Queremos gerar valor de longo prazo a todas as nossas partes interessadas e garantir a adaptação e o respeito às culturas e às realidades locais (p. 98, 2009). </t>
  </si>
  <si>
    <t>Nossas ações são planejadas em conjunto com as comunidades das áreas em que atuamos, combinando, por exemplo, as passagens do nosso navio de acordo com a rotina dos aborígenes do Canadá. Com essa iniciativa, agimos de modo a respeitar as culturas locais (p. 96, 2009).</t>
  </si>
  <si>
    <t>No entanto, demonstrou-se que essas fontes de emissão não são relevantes para o resultado geral da Vale (p. 103, 2009).</t>
  </si>
  <si>
    <t xml:space="preserve">A estratégia da Vale é prosseguir com a intensificação do uso de fontes renováveis e de uso racional da energia como forma de obter melhor resultados no que diz respeito ao seu desempenho na área de eficiência energética e redução de emissões atmosféricas (p. 107, 2009). </t>
  </si>
  <si>
    <t>Com investimentos contínuos em pesquisa e novas tecnologias, buscamos avançar em nosso compromisso de dar prioridade à sustentabilidade de nossas operações,  desenvolvendo-as de forma integrada com a conservação da biodiversidade e respeitando as diferentes formas de vida (p. 108, 2009).</t>
  </si>
  <si>
    <t xml:space="preserve">Investimos em ações direcionadas à manutenção dos ecossistemas, à conservação das espécies e ao uso sustentável dos recursos naturais, de forma a contribuir para o atendimento das demandas atuais e resguardar a qualidade de vida para as futuras gerações (p. 108, 2009). </t>
  </si>
  <si>
    <t xml:space="preserve">A proteção dos direitos humanos é abordada por diversos princípios, leis e convenções internacionais. o debate sobre o tema requer atenção de todos os setores da sociedade. acreditamos que as empresas tenham um importante papel sob esse aspecto, sobretudo na forma como gerenciam o assunto e na influência que podem exercer em sua cadeia de valor e nos outros stakeholders com os quais se relacionam (p. 118, 2009). </t>
  </si>
  <si>
    <t>Preservar nossa força de trabalho em meio à crise financeira internacional foi o maior desafio de 2009. Implementamos várias ações para manter nosso maior capital: as pessoas (p. 36, 2009).</t>
  </si>
  <si>
    <t>O grande desafio da humanidade, hoje, é continuar a suprir as necessidades de uma população crescente e das gerações futuras em um cenário em que os recursos naturais são cada vez mais escassos (p. 62, 2006)</t>
  </si>
  <si>
    <t xml:space="preserve">Como catalisador do desenvolvimento local, queremos ir além da gestão dos impactos de nossas operações e projetos, contribuindo voluntariamente e por meio de parcerias com governo e sociedade para a construção de um legado regional de sustentabilidade (p. 13, 2009). </t>
  </si>
  <si>
    <t>Aqui a empresa não leva em consideração o impacto dos anos na revitalização e na flora perdida com o impacto resumindo a uma equivalência que não se pode igualar (p. 36, 2008).</t>
  </si>
  <si>
    <t>Ricardo Flores</t>
  </si>
  <si>
    <t>Investimento</t>
  </si>
  <si>
    <t>US$ 1,136 bilhão</t>
  </si>
  <si>
    <t xml:space="preserve">Para as comunidades e os países onde atuamos, pela ética, pelo respeito ao meio ambiente e pela responsabilidade social com que agimos, integrando-nos e garantindo que nossa presença contribua positivamente para o desenvolvimento sustentável (p. 4, 2010). </t>
  </si>
  <si>
    <t xml:space="preserve">Respeito à Vida – Significa que não abrimos mão, em nenhuma hipótese, da segurança e do respeito à vida. Pessoas são mais importantes do que resultados e bens materiais. Se necessário escolher, escolhemos a vida (p. 4, 2010). </t>
  </si>
  <si>
    <t xml:space="preserve">A Vale é a primeira mineradora a compor a carteira do Índice de Sustentabilidade Empresarial (ISE) da Bovespa (p. 6, 2010). </t>
  </si>
  <si>
    <t>Além de realizar uma acurada investigação de cada acidente, buscamos adotar ferramentas mais eficazes de prevenção, além de promover mudança de comportamento e campanhas de conscientização em nossa cadeia de valor (p. 9, 2010)</t>
  </si>
  <si>
    <t>Como forma de evidência de nossas ações no tema de mudanças climáticas, cabe destacar que, em 2010, a Vale se tornou a única empresa da América Latina entre as líderes em transparência em gestão de gases de efeito estufa do Carbon Disclosure Project, iniciativa de 500 investidores com US$ 64 trilhões em ativos (p. 9, 2010).</t>
  </si>
  <si>
    <t>A análise de materialidade foi realizada através da contratação de uma pesquisa independente junto a partes interessadas, internas e externas, sobre os aspectos de sustentabilidade mais relevantes (p. 12, 2010)</t>
  </si>
  <si>
    <t xml:space="preserve">Além disso, o ingresso como primeira mineradora no Índice de Sustentabilidade Empresarial (ISE) da Bovespa e a evolução do Plano de Ação em Sustentabilidade (PAS), cujas metas passaram a ser um dos critérios para a remuneração variável, confirmam uma vez mais o compromisso com o desenvolvimento sustentável como parte da estratégia da empresa (p. 16, 2010). </t>
  </si>
  <si>
    <t>A inclusão das metas do PAS como um dos critérios para Remuneração Variável (RV), em 2010, reafirma o compromisso das áreas com a melhoria permanente dos resultados e com o avanço da gestão da sustentabilidade na Vale (p. 17, 2010).</t>
  </si>
  <si>
    <t xml:space="preserve">Sustentabilidade para a Vale significa criar valor em todo o ciclo de vida de suas atividades. No diálogo com as partes interessadas, na prevenção de falhas, no respeito à legislação, no olhar permanente às questões ambientais e no respeito e ética nos negócios (p. 20, 2010). </t>
  </si>
  <si>
    <t>Em dois processos administrativos, pendentes de decisão, alega-se a existência de conduta anticompetitiva em relação aos negócios de logística. um desses processos envolve a Companhia Portuária da Baía de Sepetiba (CPBS), subsidiária da Vale, contra a qual se alega negativa de embarque de minério de ferro de terceiros. o outro processo envolve as concessões ferroviárias detidas diretamente pela Vale (Estrada de Ferro Vitória a Minas e Estrada de Ferro Carajás) e pela sua controlada FCA, contra as quais se alega aumento abusivo de preços cobrados de usuários. A Vale entende que não há procedência nas alegações em ambos os casos (p. 36, 2010).</t>
  </si>
  <si>
    <t xml:space="preserve">o capital humano é vital para a Vale e foi fundamental para a retomada do ritmo da produção e expansão (37, 2010). </t>
  </si>
  <si>
    <t xml:space="preserve">Devido ao bom relacionamento com seus empregados e seus representantes, em diversas localidades a empresa celebra acordos coletivos com vigências maiores que as práticas de mercado, por exemplo no Brasil e no Canadá (p. 43, 2010). </t>
  </si>
  <si>
    <t>A greve no Canadá, mencionada no relatório anterior, foi baseada principalmente em dois pontos: plano de pensão e alinhamento da estrutura de bônus ao sistema usado pela Vale no Brasil. Após novas rodadas de negociação entre a empresa e o sindicato, estas questões foram resolvidas e a greve, encerrada em julho de 2010 (p. 44, 2010).</t>
  </si>
  <si>
    <t>No Canadá, o turnover observado foi de 10,8% em função, principalmente, da alta competitividade do mercado de trabalho e dos desafios de recrutamento e retenção de pessoas em locais remotos, como é o caso de Thompson. Em resposta, a empresa está realizando um projeto de retenção no Canadá com o objetivo de reduzir a rotatividade (p. 45, 2010).</t>
  </si>
  <si>
    <t>o principal investimento da Vale é nas pessoas (p. 45, 2010)</t>
  </si>
  <si>
    <t xml:space="preserve">Não existe mineração sem pensar no futuro das pessoas (p. 48, 2010). </t>
  </si>
  <si>
    <t>A Vale trabalha e tem estratégia voltada para atingir a meta de zero fatalidade. No entanto, mesmo com esforços intensos, foram registradas 11 ocorrências de acidentes fatais nas operações e nos projetos envolvendo empregados e contratados em 2010 (p. 50, 2010).</t>
  </si>
  <si>
    <t>o item Saúde e Segurança representou 10% da remuneração variável dos empregados da Vale. Este percentual é um reconhecimento dos esforços da liderança e de todos os colaboradores em direção a uma atitude preventiva e de respeito à vida. Em 2011, esta prática será mantida (p. 50, 2010).</t>
  </si>
  <si>
    <t xml:space="preserve">Em um domingo de novembro de 2010, a Vale apareceu nos principais veículos de mídia no Brasil com uma campanha sobre Saúde e Segurança, que teve como mote o conceito “Por trás de uma vida existem muitas outras”. O impacto da campanha foi imediato, pois não é hábito do setor industrial abordar externamente o tema (p. 51, 2010). </t>
  </si>
  <si>
    <t>A Vale planeja divulgar as informações sobre o número de novos casos de doenças ocupacionais no Relatório de Sustentabilidade de 2011 (p. 52, 2010).</t>
  </si>
  <si>
    <t xml:space="preserve">o curso natural das doenças apresenta intervalo de tempo decorrido entre a exposição ao agente em doses suficientes para produzir efeitos à saúde e o aparecimento dos primeiros sinais detectáveis no sistema de monitoramento da saúde, podendo chegar a anos (p. 52, 2010). </t>
  </si>
  <si>
    <t>Como exemplo, pode-se apontar a diretoria de Ferrosos Sul da Vale, que foi recentemente reconhecida pelo National Safety Council (EuA), pelo seu Sistema de Emergência Médica Vale como parte das rotinas da Rescue training International e notificada pela entidade que será premiada em vista dos resultados em prol da proteção dos trabalhadores em mineração (p. 52, 2010).</t>
  </si>
  <si>
    <t xml:space="preserve">A Vale auditou e acompanhou o aperfeiçoamento dos 25 fornecedores de serviços críticos, ou seja, aqueles que têm apresentado performance inferior às expectativas da empresa e necessitam aprimorar os seus resultados de saúde e segurança em itens como sistema de gestão, requisitos de atividades críticas e cumprimento legal (p. 54, 2010). </t>
  </si>
  <si>
    <t xml:space="preserve">Na Vale, onde a água é considerada um ativo de seus empreendimentos, a maior disponibilidade desse bem para outros usos e a melhoria da competitividade estão entre os benefícios almejados (p. 57, 2010). </t>
  </si>
  <si>
    <t>Por 2010 ser o segundo ano de reporte da caracterização qualitativa dos efluentes, a metodologia de coleta de dados ainda está sendo aprimorada pela empresa. os dados foram consolidados considerando o parâmetro sólido em suspensão total, característico de todas as áreas de negócio e objeto de monitoramento ambiental (p. 59, 2010).</t>
  </si>
  <si>
    <t xml:space="preserve">Em tempo real, o SGBP permite consolidar e disponibilizar as informações sobre as estruturas geotécnicas, e com isso monitorar os riscos associados, mantendo-os dentro dos níveis toleráveis pela Vale (p. 62, 2010). </t>
  </si>
  <si>
    <t xml:space="preserve">Atitude Ambiental recebe prêmio Eco 2010 (p. 66, 2010). </t>
  </si>
  <si>
    <t xml:space="preserve">Também permanecem as quatro associadas ao licenciamento da mina de Capão Xavier da empresa MBR, em Belo Horizonte (MG), e, no município de Vitória (ES) continua em processamento uma ação por suposta poluição atmosférica (p. 67, 2010). </t>
  </si>
  <si>
    <t>o Instituto Brasileiro do Meio Ambiente e dos Recursos Naturais Renováveis (Ibama) autuou a Alunorte, empresa controlada pela Vale, por supostamente causar poluição no rio Murucupi por meio do lançamento de efluentes no curso d’água, no processo de beneficiamento de bauxita (p. 67, 2010).</t>
  </si>
  <si>
    <t>e outra ação civil em que se alega que suposta contaminação decorrente de emissões da refinaria de Port Colborne traria impactos à propriedade e à saúde do autor (p. 67, 2010).</t>
  </si>
  <si>
    <t xml:space="preserve">Deixar um legado social, econômico e ambiental, trabalhando de forma integrada com governos e sociedade, e atuar como catalisadora do desenvolvimento local a médio e longo prazos são os compromissos da Vale para o desenvolvimento sustentável de suas áreas de atuação (p. 74, 2010). </t>
  </si>
  <si>
    <t xml:space="preserve">Para dimensionar o impacto da presença da Vale nesses territórios e cumprir com a missão de contribuir para o desenvolvimento local, a Fundação Vale, braço executor dessa estratégia, realiza diagnósticos integrados em socioeconomia, já elaborados em todas as regiões de atuação da Vale no Brasil e em Moçambique (p. 74, 2010). </t>
  </si>
  <si>
    <t xml:space="preserve">Na Nova Caledônia, o Projeto VNC contribuiu para o crescimento econômico da região, especialmente porque 25% das atividades locais estão ligadas à indústria de mineração. o surgimento do projeto diminuiu a taxa de desemprego no sul da província de 16,3% para 4,5% e incrementou a receita local e o consumo. Hoje, a Vale na Nova Caledônia emprega 50% da população ativa da localidade de Yaté. Em contrapartida, houve elevação da taxa de inflação e o aumento da taxa de emprego em áreas tradicionais resultou em maior pressão sobre a infraestrutura de estradas, abastecimento de água, telecomunicações e serviços públicos. Para minimizar estes impactos, a Vale na Nova Caledônia assinou um acordo de 30 anos com as comunidades locais, chamado “Pact for Sustainable Development of the Great South”, a fim de apoiar o desenvolvimento local com três ferramentas: Comitê Consultivo Indígena Ambiental, uma fundação e um programa de reflorestamento (p. 75, 2010). </t>
  </si>
  <si>
    <t xml:space="preserve">A estudante de enfermagem Marilene Belfort, de 35 anos, não esconde o entusiasmo. [...] “O trabalho ainda está no início, mas a gente confia que pode transmitir a preocupação com o câncer do colo de útero que a cada ano mata muitas mulheres” (p. 80, 2010). </t>
  </si>
  <si>
    <t>“Com a ajuda desses voluntários, conseguimos realizar em um dia o trabalho que não tínhamos conseguido realizar em um ano. Foi um ganho tremendo para a educação em nosso município”, disse a professora Marlene Costa, coordenadora do Programa LSE de Cidelândia, no Maranhão (p. 82, 2010)</t>
  </si>
  <si>
    <t xml:space="preserve">Caso a atividade esteja legalizada, a boa convivência é estimulada, assim como a identificação de boas oportunidades para multiplicar treinamentos e capacitação (p. 83, 2010). </t>
  </si>
  <si>
    <t xml:space="preserve">Como a Pt International Nickel Indonesia não explora esse minério e a prática é de baixo risco, a empresa mantém o monitoramento e estuda uma estratégia de atuação mais indicada (p. 83, 2010). </t>
  </si>
  <si>
    <t>A Vale entregou 31 de seus pontos de exploração em Salamanca, no Chile, a 72 pequenos mineiros por meio do Programa de Apoio a “Pirquineros” – trabalhadores que realizam a extração do minério de forma artesanal e, tradicionalmente, sem o uso de equipamentos de proteção (p. 84, 2010).</t>
  </si>
  <si>
    <t xml:space="preserve">Com cerca de 10,6 mil quilômetros de malha ferroviária em operação no Brasil (incluindo a Ferrovia Norte-Sul), a Vale observa com atenção o crescimento das comunidades próximas às ferrovias e, consequentemente, o risco de incidentes (p. 85, 2010). </t>
  </si>
  <si>
    <t xml:space="preserve">Nas unidades próprias da Vale no Brasil, o processo de aquisição de propriedade respeita um procedimento formal e normativo, definido pela equipe de patrimônio (p. 88, 2010). </t>
  </si>
  <si>
    <t xml:space="preserve">Atendendo à demanda dos fornecedores da Vale, o Inove fechou em 2010 uma parceria para fomentar, através da sua plataforma de ensino, o aprendizado da língua inglesa (p. 91, 2010). </t>
  </si>
  <si>
    <t xml:space="preserve">No Reino unido, a Vale tem um programa de remoção de gases destruidores da camada de ozônio e espera que ao final de 2011 não existam equipamentos com uso de hidroclorofluorcarbono (HCFC) neste local (p. 103, 2010). </t>
  </si>
  <si>
    <t xml:space="preserve">No Canadá, por exemplo, houve um vazamento de 334 kg do gás HCFC-22 em Sudbury, o que representa 0,02 t de SDo, mas ao mesmo tempo não houve consumo desses gases na unidade de Thompson e houve redução do consumo em NewFoundland e Labrador, resultando em uma redução da emissão total neste país (p. 104, 2010). </t>
  </si>
  <si>
    <t xml:space="preserve">O programa continuará até junho de 2011, quando um grupo de especialistas vai dar um prêmio Especial, cinco prêmios por Excelência, dez prêmios por Incentivo e cinco prêmios individuais de Contribuição Proeminente (p. 104, 2010). </t>
  </si>
  <si>
    <t>Na Mina Creighton, dois ventiladores auxiliares foram equipados com Inversor de Frequência (VFD, na sigla em inglês), reduzindo a velocidade de rotação em 10%. Isto resulta em uma economia de energia de, no mínimo, 27% a longo prazo. Para essa unidade, a empresa já está experimentando uma economia de cerca de US$ 20 mil por ano por ventilador (p. 107, 2010).</t>
  </si>
  <si>
    <t>A empresa entende ser necessário atender às demandas atuais sem perder de vista a garantia de qualidade de vida para gerações futuras (p. 108, 2010)</t>
  </si>
  <si>
    <t>No entanto, as operações da Vale são realizadas e planejadas de forma a causar o menor impacto ambiental possível, independentemente do estado de conservação inicial da área, e as ações ambientais realizadas paralelamente às operações contribuem de forma positiva para a conservação da biodiversidade local (p. 109, 2010).</t>
  </si>
  <si>
    <t xml:space="preserve">Como cacique mais velho do grupo, formado por cerca de 350 índios, Toprãmre Jõpaipaire relembra fatos marcantes de sua gente, que agora crianças e jovens registram em áudio e vídeo (p. 122, 2010). </t>
  </si>
  <si>
    <t xml:space="preserve">Finalização da instalação da infraestrutura para o projeto de pecuária leiteira, com ações de capacitação e aquisição de todas as 600 cabeças de gado previstas em acordo judicial (p. 124, 2010). </t>
  </si>
  <si>
    <t>US$ 1,5 bilhão</t>
  </si>
  <si>
    <t>x</t>
  </si>
  <si>
    <t>Murilo Ferreira</t>
  </si>
  <si>
    <t xml:space="preserve">Transformar recursos naturais em prosperidade e desenvolvimento sustentável (p. 2, 2011). </t>
  </si>
  <si>
    <t>Esse é um grande desaﬁo para a empresa e, ao mesmo tempo, a reaﬁrmação de seu compromisso com a conservação do planeta e a valorização das pessoas (p. 4, 2011).</t>
  </si>
  <si>
    <t>Nosso objetivo é desenvolver nossos negócios em bases sólidas, numa relação respeitosa com as pessoas e com o planeta, compartilhando valor com a sociedade (p. 4, 2011).</t>
  </si>
  <si>
    <t>Na abertura deste Relatório de Sustentabilidade 2011, gostaria de me dirigir a cada um de vocês, leitores interessados em compreender como a Vale está se preparando para uma nova economia — aquela que deixará um mundo melhor para as próximas gerações (p. 4, 2011).</t>
  </si>
  <si>
    <t>Não quero que haja qualquer dúvida de que, nesta empresa, a vida é mais importante do que a produção. Se tivermos que escolher, devemos escolher a vida gerações (p. 4, 2011).</t>
  </si>
  <si>
    <t>Não abriremos mão da meta de dano zero, pois ela é a única meta aceitável e representa, hoje, nossa prioridade número um (p. 4, 2011).</t>
  </si>
  <si>
    <t>Ao longo deste relatório, ﬁz questão de que fôssemos muito claros quanto a esses impactos, bem como aos desaﬁos que a Vale enfrenta. (p. 5, 2011).</t>
  </si>
  <si>
    <t>É o quanto o desempenho em saúde e segurança representa do total da remuneração variável das áreas operacionais da Vale (p. 10, 2011).</t>
  </si>
  <si>
    <t>Pergunta complexa</t>
  </si>
  <si>
    <t>O que signiﬁca para a Vale desenvolvimento sustentável? (p. 13, 2011)</t>
  </si>
  <si>
    <t>Como fazer com que esse modelo funcione em uma empresa que está, hoje, em todas as partes do mundo? (p. 14, 2011)</t>
  </si>
  <si>
    <t>Como atuar diante da diversidade cultural? (p. 14, 2011).</t>
  </si>
  <si>
    <t>O desempenho da empresa em saúde e segurança representou 10% da remuneração variável dos empregados de áreas operacionais e 5% dos de áreas corporativas da Vale em 2011, visando reforçar uma atitude preventiva e consciente (p. 16, 2011).</t>
  </si>
  <si>
    <t>Sustentabilidade é hoje um dos pilares da estratégia da Vale. Sabemos que só há desenvolvimento sustentável quando empresas e sociedade trabalham juntas. Para nós, compartilhar valor é tão importante quanto gerá-lo (p. 17, 2011).</t>
  </si>
  <si>
    <t>Foram investidos mais de US$ 100 milhões em 270 ações para melhoria no desempenho da sustentabilidade (p. 17, 2011).</t>
  </si>
  <si>
    <t xml:space="preserve">Como empresa que utiliza energia de forma signiﬁcativa e produz carvão, a Vale reconhece seus impactos sobre as mudanças climáticas, bem como sua exposição aos riscos por elas gerados, sejam estes regulatórios, econômicos (taxação de carbono e aumento no preço da energia) ou físicos (eventos extremos e aumento na temperatura). (p. 65, 2011). </t>
  </si>
  <si>
    <t xml:space="preserve">A redução das emissões totais absolutas deve-se basicamente à venda das operações de alumínio da Vale e ao encerramento das atividades da unidade Ferro Gusa Carajás (68, 2011). </t>
  </si>
  <si>
    <t>Por que a UHE Belo Monte faz sentido para a Vale? (p. 74, 2011).</t>
  </si>
  <si>
    <t>A Vale está consciente de que o empreendimento desperta reações controversas quanto aos impactos sociais e ambientais e ao bem-estar das comunidades indígenas da região nas etapas de construção e de operação (p. 74, 2011).</t>
  </si>
  <si>
    <t>A Vale acredita que esse projeto deixará um legado positivo para a região. A Vale atua proativamente com base nas melhores práticas, em especial nos assuntos ligados à sustentabilidade (p. 74, 2011).</t>
  </si>
  <si>
    <t>A Vale reconhece que a opção de investimento em usinas hidrelétricas desperta reações controversas quanto aos seus impactos na região (p. 75, 2011)</t>
  </si>
  <si>
    <t xml:space="preserve">A Vale reconhece que a biodiversidade e os serviços ecossistêmicos têm papel fundamental no equilíbrio do planeta. Respeitá-los é um compromisso da empresa (p. 86, 2011). </t>
  </si>
  <si>
    <t xml:space="preserve">Em 2011, foram registradas oito ocorrências envolvendo vazamento de produtos perigosos, que foram classiﬁcadas como acidentes críticos 10 de acordo com a matriz de relevância da Vale. Comparado aos anos de 2009 (cinco derramamentos) e 2010 (nenhum derramamento), houve um aumento desse tipo de ocorrência (p. 100, 2011). </t>
  </si>
  <si>
    <t>Como dito anteriormente, a Vale não tolera as perdas de vidas relacionadas às atividades da empresa (p. 109, 2011).</t>
  </si>
  <si>
    <t>A Vale reconhece, neste relatório, que ainda há muito trabalho a ser feito para alcançar os resultados esperados pela sociedade (p. 115, 2011).</t>
  </si>
  <si>
    <t>A Vale convida os leitores a utilizar os canais disponíveis e a participar desse processo de construção coletiva da sua Visão: ser a empresa de recursos naturais global número um em criação de valor de longo prazo, com excelência, paixão pelas pessoas e pelo planeta. (p. 115, 2011).</t>
  </si>
  <si>
    <t xml:space="preserve">Em linha com sua Visão Estratégica, a Vale entende que não basta respeitar os direitos humanos: é preciso contribuir para sua promoção ao longo de toda esfera de inﬂuência da empresa (p. 22, 2011). </t>
  </si>
  <si>
    <t>Para promovermos o desenvolvimento sustentável, precisamos reconhecer a ﬁnitude dos recursos naturais do planeta, tornar nossas operações mais eﬁcientes e trabalhar construtivamente com as partes interessadas (p. 23, 2011).</t>
  </si>
  <si>
    <t>O workshop permitiu que os participantes tivessem a oportunidade de entender o processo de formulação das políticas públicas e ampliassem seus conhecimentos sobre o funcionamento dos poderes públicos constituídos, além de buscar uma atuação coerente e harmoniosa com os membros dos governos Federal e estaduais, bem como com representantes da sociedade civil (p. 23, 2011).</t>
  </si>
  <si>
    <t>Investir em pessoas e construir um relacionamento de qualidade e conﬁança levarão a Vale a ser uma das melhores empresas para se trabalhar (p. 26, 2011).</t>
  </si>
  <si>
    <t xml:space="preserve">Para isso, investe em educação interna, oferece benefícios alinhados às melhores práticas de mercado, avalia a satisfação dos empregados por meio de pesquisa de clima organizacional e assume compromisso irrevogável com a saúde e a segurança (p. 27, 2011). </t>
  </si>
  <si>
    <t xml:space="preserve">O tema saúde e segurança está acima de qualquer atividade ou prioridade na empresa, é um compromisso permanente de todos (p. 29, 2011). </t>
  </si>
  <si>
    <t>Para a Vale, a vida está em primeiro lugar. A única meta aceitável é o dano zero (p. 29, 2011).</t>
  </si>
  <si>
    <t>“Por trás de uma vida existem muitas outras” (p. 31, 2011)</t>
  </si>
  <si>
    <t>Lesões e fatalidades no ambiente de trabalho são inaceitáveis para a Vale, independentemente de suas causas (p. 32, 2011).</t>
  </si>
  <si>
    <t>A Vale reconhece que a qualiﬁcação da área operacional é uma das ações mais estratégicas da empresa para antever problemas e mitigar conﬂitos judiciais com as comunidades indígenas (p. 36, 2011).</t>
  </si>
  <si>
    <t>A empresa assume o compromisso de buscar ativamente o engajamento de todo o público interno, criando um relacionamento de qualidade e conﬁança, que propicie de fato praticar o valor "Crescer e evoluir juntos"(p. 37, 2011).</t>
  </si>
  <si>
    <t xml:space="preserve">Ao investir em pessoas e identiﬁcar talentos em todos os níveis, a empresa está se preparando para os desaﬁos futuros (p. 37, 2011). </t>
  </si>
  <si>
    <t>Reconhecer e promover o talento e a capacidade da mulher, diminuindo a discrepância histórica e cultural de acesso a oportunidades, é uma das formas de atingir a visão da Vale (p. 38, 2011).</t>
  </si>
  <si>
    <t xml:space="preserve">Hoje, a Vale está muito atenta à necessidade de restaurar a conﬁança e quer restabelecer completamente os canais de comunicação entre empresa, empregados e representantes sindicais. Ela sabe que isso pode levar algum tempo e está totalmente comprometida (P. </t>
  </si>
  <si>
    <t>A Vale não medirá esforços para aprimorar signiﬁcativamente o quadro de saúde e segurança. As mortes ocorridas são inaceitáveis (p. 42, 2011)</t>
  </si>
  <si>
    <t>A experiência da Vale conﬁrma que a “licença social para operar” tem importância semelhante às licenças ambientais e exerce papel fundamental para permitir o crescimento das operações e o desenvolvimento das comunidades (p. 45, 2011).</t>
  </si>
  <si>
    <t xml:space="preserve">A Vale Moçambique reconhece que há melhorias a serem feitas nas infraestruturas dos reassentamentos e está empenhada no desenvolvimento de ações de apoio a essas famílias, em conjunto com as esferas governamentais, para atender às demandas das comunidades reassentadas (p. 49, 2011). </t>
  </si>
  <si>
    <t>Ao veriﬁcar a existência de garimpagem ilegal em terras ilegal em terras adjacentes às suas atividades, o Guia de Direitos Humanos da Vale determina o acionamento dos órgãos governamentais para incitar a regularização da prática e, se necessário, a sua devida realocação (p. 56, 2011)</t>
  </si>
  <si>
    <t>não informou</t>
  </si>
  <si>
    <t>Dan Conrado</t>
  </si>
  <si>
    <t>REGRAS GERAIS</t>
  </si>
  <si>
    <t>FUGIR DO ASSUNTO</t>
  </si>
  <si>
    <t>NON SEQUITUR</t>
  </si>
  <si>
    <t>EXPLICAÇÃO</t>
  </si>
  <si>
    <t>INDUTIVA</t>
  </si>
  <si>
    <t>AMBIGUIDADE</t>
  </si>
  <si>
    <t>APELO AOS MOTIVOS</t>
  </si>
  <si>
    <t>DISPERSÃO</t>
  </si>
  <si>
    <t>CAUSAIS</t>
  </si>
  <si>
    <t>FALHA AO ALVO</t>
  </si>
  <si>
    <t>ERROS DE DEFINIÇÃO</t>
  </si>
  <si>
    <t>US$ 1,342 bilhão</t>
  </si>
  <si>
    <t xml:space="preserve">Compromisso com “A vida em primeiro lugar” (p. 5, 2012). </t>
  </si>
  <si>
    <t>Compromisso com a vida, com as pessoas e com o planeta (p. 6, 2012).</t>
  </si>
  <si>
    <t>Relato de sustentabilidade baseado nos temas mais relevantes (p. 10, 2012)</t>
  </si>
  <si>
    <t>O caminho da mineração sustentável (p. 17, 2012).</t>
  </si>
  <si>
    <t>Essas iniciativas são focadas na análise e na discussão do funcionamento das estruturas dos poderes públicos constituídos e do processo de formulação das políticas públicas (p. 25, 2012).</t>
  </si>
  <si>
    <t>Indução preguiçosa</t>
  </si>
  <si>
    <t>A mineração é uma atividade econômica de grande relevância para o desenvolvimento nacional (p. 25, 2012).</t>
  </si>
  <si>
    <t>O setor mineral é responsável pelos maiores investimentos privados no país, o que reforça a importância de adoção de políticas públicas que garantam a sustentabilidade dos negócios envolvidos em suas atividades (p. 25, 2012).</t>
  </si>
  <si>
    <t>A Vale S.A. não faz doações para campanhas eleitorais, embora outras empresas do grupo não estejam impedidas de fazê-lo (p. 25, 2012).</t>
  </si>
  <si>
    <t xml:space="preserve">A Vale está aberta a ouvir. Apenas assim é possível se aprofundar nas diferenças existentes em uma empresa tão diversa cultural e socialmente e promover o engajamento e a valorização, que se refletem nas próprias pessoas, no negócio e na sociedade (p. 28, 2012). </t>
  </si>
  <si>
    <t>Na minha rotina diária, coordeno o trabalho de detonação na mina. Essa é uma atividade de alto risco, por isso minha exigência em segurança e na integridade física dos meus colegas é primordial. Conscientizo a todos quanto à importância de atitudes responsáveis durante a execução das atividades (p. 29, 2012).</t>
  </si>
  <si>
    <t>A Vale mantém sua crença de que a vida é mais importante do que a produção e continua empenhada em desenvolver todos os esforços necessários para alcançar a meta do dano zero, assumida em 2011 (p. 31, 2012).</t>
  </si>
  <si>
    <t>Pelo segundo ano consecutivo, a Vale mobilizou-se globalmente para o Dia da Reflexão de Saúde e Segurança, realizado em 13 de novembro. A data é uma forma de honrar e lembrar as pessoas que perderam suas vidas e intensificar os esforços coletivos para atingir o dano zero (p. 34, 2012).</t>
  </si>
  <si>
    <t>A Vale entende que a paixão pelas pessoas e pelo planeta, expressa em sua Visão, precisa ser promovida entre todos os empregados e terceiros, abrindo caminhos para desenvolver uma cultura de diversidade e inclusão por meio do diálogo (p. 37, 2012).</t>
  </si>
  <si>
    <t>Nesse sentido, estreitar o relacionamento com essas partes interessadas, entendendo suas necessidades e diversidade cultural, tratando suas queixas e demandas e buscando construir em conjunto soluções sustentáveis, é diretriz da atuação social da Vale (p. 45, 2012).</t>
  </si>
  <si>
    <t>Eu me senti fazendo parte da comunidade. Um dos momentos mais marcantes foi o dia da inauguração da biblioteca. Não tem preço ver a satisfação dos educadores ao utilizá-la e a alegria das crianças diante de tantos recursos educativos, coloridos e divertidos. Dividimos com as crianças, pais, educadores e empregados diversas atividades lúdicas que despertaram o interesse pela leitura e promoveram a integração com muita alegria (p. 45, 2012).</t>
  </si>
  <si>
    <t xml:space="preserve">Distorcer os fatos </t>
  </si>
  <si>
    <t xml:space="preserve">Para deixar o legado positivo nas regiões em que atua, a Vale sabe a importância que os investimentos na capacitação e na contratação da mão de obra local exercem no desenvolvimento socioeconômico das comunidades (p. 50, 2012). </t>
  </si>
  <si>
    <t>A Vale utiliza tecnologias que visam não apenas à recuperação efetiva das áreas degradadas, mas também a sua transformação para um uso coletivo, contribuindo, assim, para a conservação e o uso sustentável dos recursos naturais (p. 56, 2012).</t>
  </si>
  <si>
    <t xml:space="preserve">Acredito que todos nós temos o dever de cuidar de nosso planeta. Para contribuir com a preservação do meio ambiente, eu tomo atitudes como usar apenas a quantidade de água necessária, por exemplo, fecho a torneira enquanto escovo os dentes, desligo as luzes quando não há ninguém no lugar e devolvo as caixas de ovos ao vendedor. Eu também reciclo lixo e reutilizo papel impresso sempre que possível. Um pequeno ato isolado não chama a atenção, mas pequenos atos somados podem fazer a diferença! (p. 57, 2012). </t>
  </si>
  <si>
    <t xml:space="preserve">As cavidades naturais subterrâneas, também conhecidas como cavernas ou grutas, representam um tema importante para os negócios da Vale. Compreendendo a relevância do assunto, a empresa possui hoje uma área de espeleologia voltada especificamente para tratar do tema, com o objetivo de assegurar o aproveitamento máximo das reservas minerais e atender aos requisitos legais de conservação do patrimônio espeleológico (p. 60, 2012). </t>
  </si>
  <si>
    <t>Também foi desenvolvida uma ferramenta que permite simular emissões de GEE: o Simulador de Emissões. Essa ferramenta é apresentada em formato amigável e permite aos tomadores de decisão comparar alternativas em termos de emissões (p. 77, 2012)</t>
  </si>
  <si>
    <t xml:space="preserve">A Vale monitora regularmente os riscos mais significativos relativos a mudanças climáticas e os publica, anualmente, no questionário do CDP (p. 82, 2012). </t>
  </si>
  <si>
    <t>A Vale reconhece os impactos inerentes de suas atividades nos recursos hídricos e trabalha para garantir sua conservação, proteção e qualidade, desenvolvendo iniciativas que ultrapassam o atendimento aos requisitos legais (p. 87, 2012).</t>
  </si>
  <si>
    <t xml:space="preserve">Na promoção da convivência harmônica quanto ao uso do recurso, a empresa participa, com outros segmentos da sociedade, de mecanismos de engajamento de partes interessadas, como os comitês de bacias hidrográfica e os conselhos nacional e estaduais de recursos hídricos, no Brasil, no sentido de discutir e auxiliar o desenvolvimento de políticas públicas (p. 87, 2012). </t>
  </si>
  <si>
    <t>Quando um micro ou pequeno fornecedor se qualifica e se cadastra em uma empresa como a nossa, se credencia a tornar-se um fornecedor de outras grandes empresas também. A partir daí, ele conquista autonomia, potencial de mercado e desenvolvimento (p. 98, 2012).</t>
  </si>
  <si>
    <t>Em 2013, a Vale iniciou uma ampla revisão dos indicadores e questionários utilizados pelo programa, buscando mantê-los cada vez mais aderentes à realidade das transformações do mercado e ampliando os ganhos obtidos com seus resultados (p. 102, 2012).</t>
  </si>
  <si>
    <t>A partir disso, foram definidas as comunidades-piloto e a abordagem estratégica do diálogo, que envolve a participação dos líderes da empresa na vida da comunidade, contribuindo coletivamente na reflexão sobre temas importantes para a sustentabilidade do bairro e/ou das regiões do território (P. 154, 2012).</t>
  </si>
  <si>
    <t>A empresa entende que as mineradoras de grande porte são agentes importantes na transferência de boas práticas tecnológicas, de saúde e de segurança, e reconhece a relevância do tratamento adequado do tema, constantemente abordado nas avaliações de riscos e impactos de suas atividades. Por esse motivo, esse tema faz parte dos treinamentos voltados ao respeito e à prevenção de riscos de violações aos direitos humanos oferecidos ao seu público interno (p. 163, 2012).</t>
  </si>
  <si>
    <t>A empresa entende que a mineração artesanal ilegal pode prejudicar o desenvolvimento dos territórios nos aspectos econômico, social e ambiental, além de trazer riscos à vida de quem a prática (p. 163, 2012).</t>
  </si>
  <si>
    <t>Na Indonésia, a Vale manteve o monitoramento, iniciado em 2010, da extração ilegal de cromita em uma praia pertencente a sua área de concessão. A empresa, em 2012, iniciou um processo de negociação com os mineiros locais, em conjunto com os governos nacional e local, para criar uma estratégia de como lidar com as más práticas desse tipo de mineração, que são prejudiciais para o ambiente e para a segurança dos trabalhadores (p. 163, 2012).</t>
  </si>
  <si>
    <t>A alegação é de suposto descumprimento de condicionantes de estudos do componente indígena, com pedido de indenização por danos morais e materiais às comunidades indígenas Xikrin e Kayapó (p. 166, 2012).</t>
  </si>
  <si>
    <t>Ainda no Pará, o MPF, representando interesses dos quilombolas do Território de Jambuaçu, ajuizou ACP contra a Vale alegando suposto descumprimento de condicionantes do licenciamento ambiental do mineroduto e da linha de transmissão do empreendimento de bauxita em Paragominas (p. 166, 2012).</t>
  </si>
  <si>
    <t>Ressalte-se que foi realizada uma perícia técnica por uma empresa independente, que constatou que o fogo não se originou de curto-circuito ou de qualquer outra causa ligada à linha de transmissão de Salobo (P. 192, 2012).</t>
  </si>
  <si>
    <t>Em razão da aquisição dos ativos de Fertilizantes, a Vale assumiu algumas ações judiciais. Uma delas está relacionada a suposta poluição na unidade de Uberaba (MG); outra diz respeito à restauração do Parque da Serra do Mar; uma terceira questiona o licenciamento ambiental do Projeto Anitapólis (SC); e uma quarta investiga suposta destinação irregular de resíduos sólidos na unidade de Ulianópolis (PA). (p. 193, 2012).</t>
  </si>
  <si>
    <t>No município de Vitória (ES), permanece tramitando uma ação por suposta poluição atmosférica (p. 193, 2012).</t>
  </si>
  <si>
    <t>Na falta de definição de um acordo global para mitigar as emissões de GEE, várias legislações têm sido criadas nos países em que a Vale está presente. Como agente fomentador de ações de mitigação, a Vale monitora essas legislações e, sempre que possível, contribui para a construção de marcos regulatórios sobre mudanças climáticas. (p. 193, 2012).</t>
  </si>
  <si>
    <t>As empresas que apresentarem irregularidades e não se dispuserem a solucioná-las podem ser inativadas no cadastro da Vale (p. 203, 2012).</t>
  </si>
  <si>
    <t>US$ 1,28 bilhão</t>
  </si>
  <si>
    <t>Certificado da GRI</t>
  </si>
  <si>
    <t>Bureau Veritas Certification – Brasil</t>
  </si>
  <si>
    <t>Ind. Parciais ou não reportados</t>
  </si>
  <si>
    <t>derramamento</t>
  </si>
  <si>
    <t xml:space="preserve">Cuidar das pessoas, gerenciar o portfólio com rigor e disciplina, focar em minério de ferro e crescer por meio de ativos de classe mundial são os outros. (p. 4, 2013). </t>
  </si>
  <si>
    <t>Crescer e evoluir juntos. Acreditamos na construção de um relacionamento de qualidade e confiança com nossos empregados e as comunidades das regiões em que atuamos (p. 5, 2013).</t>
  </si>
  <si>
    <t>Disseminamos internamente o conceito do Cuidado Genuíno, que significa cuidar de si próprio, cuidar do outro e permitir que os outros cuidem de você (p. 6, 2013).</t>
  </si>
  <si>
    <t>buscar zero acidente, desenvolver um time de profissionais capacitados e responsáveis por suas decisões e ser uma ótima empresa para se trabalhar, com pessoas motivadas, oportunidades de desenvolvimento e qualidade de vida (p. 14, 2013)</t>
  </si>
  <si>
    <t xml:space="preserve">construir legados econômicos, sociais e ambientais nas regiões em que estamos presentes, mitigando os impactos de nossas operações nas comunidades em que atuamos e induzindo práticas sustentáveis ao longo de toda a cadeia de valor (p. 14, 2013). </t>
  </si>
  <si>
    <t>Investir em pessoas e construir um relacionamento de qualidade e confiança. Desenvolver pessoas, assim como elas desenvolvem os nossos negócios (p. 16, 2013).</t>
  </si>
  <si>
    <t>Garantir a convivência harmônica com as partes interessadas quanto ao uso da água (p. 16, 2013).</t>
  </si>
  <si>
    <t xml:space="preserve">Nossas minas podem durar muitos anos; por isso, criar relações de confiança com as comunidades é fundamental para o nosso negócio. Temos o compromisso de apoiar o desenvolvimento das áreas em que atuamos, deixando para elas um legado positivo (p.17, 2013). </t>
  </si>
  <si>
    <t xml:space="preserve">Publicamos ainda as políticas de Defesa da Concorrência, de Patrocínios e de Anticorrupção. Esta última reforça o alto padrão ético e moral da Vale na condução dos seus negócios (p. 17, 2013). </t>
  </si>
  <si>
    <t>O desenvolvimento sustentável, objetivo de negócio da Vale, é uma diretriz fundamental da gestão de riscos (p. 30, 2013)</t>
  </si>
  <si>
    <t>Desenvolvemos cursos para as lideranças e suas equipes que atuam em relações institucionais, para torná-las mais capacitadas no exercício de suas funções, considerando o funcionamento das estruturas dos poderes públicos constituídos, o processo de formulação das políticas públicas e a participação em entidades e associações de classe (p. 31, 2013).</t>
  </si>
  <si>
    <t xml:space="preserve">Avançamos na aplicação do Sistema Global de Gestão de Saúde e Segurança e na implementação das Regras de Ouro e disseminamos o conceito do Cuidado Ativo Genuíno, que significa “Cuide de você. Cuide dos outros. Deixe que cuidem de você”. (p. 34, 2013). </t>
  </si>
  <si>
    <t xml:space="preserve">Seguimos com a crença de que a vida é mais importante do que a produção e, por isso, revisamos a Política de Saúde e Segurança, para aumentar a aderência à Missão, à Visão e aos Valores da empresa (p. 37, 2013). </t>
  </si>
  <si>
    <t>Com o apoio de ações preventivas, queremos contribuir para que haja um número cada vez maior de pessoas saudáveis em todas as fases da vida (p. 39, 2013).</t>
  </si>
  <si>
    <t>Os benefícios que oferecemos são a parte do pacote de recompensa total que garante ao empregado e a seus dependentes legais uma condição de proteção e segurança durante a vigência do seu contrato de trabalho (p. 46, 2013)</t>
  </si>
  <si>
    <t>Definição contraditória</t>
  </si>
  <si>
    <t xml:space="preserve">A mineração artesanal ou de pequena escala pode representar um importante papel no desenvolvimento socioeconômico e na geração de trabalho e renda das comunidades (p. 56, 2013). </t>
  </si>
  <si>
    <t xml:space="preserve">A Vale se preocupa com a qualidade de vida das populações reassentadas em Moçambique. A partir de um acordo firmado, em 2012, com o governo da província de Tete e com os representantes das comunidades dos bairros Cateme e 25 de setembro, reassentados em 2010, a Vale desenvolve ações visando à melhoria do modo e do padrão de vida das comunidades, assegurando acesso a serviços básicos, como educação, saúde e energia elétrica, além de acesso à água e aos meios de subsistência, com foco na geração de renda e respeitando a diversidade cultural dessas comunidades (p. 57, 2013). </t>
  </si>
  <si>
    <t xml:space="preserve">Em 2013, foram registrados 15 derramamentos considerados críticos envolvendo produtos perigosos, de acordo com a classificação da Vale. Esses eventos podem ter consequências ambientais relevantes, o que leva a empresa a aplicar planos de atendimento a emergências para minimizar os impactos (p. 75, 2013). </t>
  </si>
  <si>
    <t>Além de trazer ganhos para a população capixaba, o Centro Capixaba de Monitoramento Hidrometeorológico (CCMH) garantirá que as operações do Porto de Tubarão e as manobras de atracação e desatracação de navios no terminal sejam feitas de forma ainda mais segura (p. 79, 2013).</t>
  </si>
  <si>
    <t>Pesquisamos novas oportunidades voltadas à identificação de soluções para a efetiva redução de emissões, com o objetivo de contribuir para o crescimento de mercados associados ao carbono (p. 82, 2013).</t>
  </si>
  <si>
    <t xml:space="preserve">A geração de impactos sobre os recursos hídricos é inerente ao processo de mineração. Para garantirmos sua conservação, proteção e qualidade, desenvolvemos iniciativas que ultrapassam o atendimento aos requisitos legais e reforçam nosso compromisso, que se estende além da redução do uso de água nova. As iniciativas refletem o alinhamento com os diversos esforços de cooperação para a gestão do uso da água, contribuindo para a garantia dos usos múltiplos, atuais e futuros (p. 84, 2013). </t>
  </si>
  <si>
    <t>Para potencializar tanto o desenvolvimento das regiões onde atuamos quanto o dos fornecedores, seguimos com a diretriz de proporcionar mais autonomia às áreas de negócios e fomentar as compras locais (p. 90, 2013).</t>
  </si>
  <si>
    <t xml:space="preserve">Temos o compromisso de promover o desenvolvimento dos fornecedores locais para colaborar com a dinamização da economia nas regiões onde atuamos, assim como qualificar e estimular as empresas para operarem em um mercado cada vez mais competitivo (p. 94, 2013). </t>
  </si>
  <si>
    <t>A Vale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pelas partes, e a grande maioria deles já devidamente homologados em juízo (p. 120, 2013).</t>
  </si>
  <si>
    <t>No Espírito Santo não houve acordo na audiência de conciliação realizada em 2012, em razão da ação coletiva proposta pela Associação dos Pescadores de Ubu (Apup), que alega supostos danos ambientais e interferência na pesca por causa de sondagens marítimas, e o processo permanece em fase de instrução (P. 120, 2013).</t>
  </si>
  <si>
    <t>Em razão da aquisição dos ativos de Fertilizantes, a Vale assumiu algumas ações judiciais. Uma delas está relacionada à suposta poluição na unidade de Uberaba (MG); outra diz respeito à restauração do Parque da Serra do Mar; uma terceira questiona o licenciamento ambiental do Projeto Anitápolis (SC); e uma quarta investiga suposta destinação irregular de resíduos sólidos na unidade de Ulianópolis (PA) (p. 121, 2013).</t>
  </si>
  <si>
    <t>GRI-G4</t>
  </si>
  <si>
    <t>US$ 1,1 bilhão</t>
  </si>
  <si>
    <t>Em razão da complexidade de nossas atividades, não temos um critério único de reporte de unidade de negócio. Por isso, alguns indicadores não são apresentados como percentual de unidade de negócio (p. 2, 2014).</t>
  </si>
  <si>
    <t>Visamos à participação proativa na formulação de políticas públicas e na compreensão de nossos pontos de vista, objetivando o estabelecimento ou a manutenção de um ambiente favorável ao setor mineral (p. 4, 2014).</t>
  </si>
  <si>
    <t>O conceito significa cuidar de si, cuidar do outro e deixar que os outros cuidem de você, e foi disseminado em nossas ações de engajamento no ano (p. 6, 2014).</t>
  </si>
  <si>
    <t xml:space="preserve">Conduzimos uma estratégia de negócio marcada pela solidez e pautada por relações éticas, paixão pelas pessoas e pelo planeta (p. 10, 2014). </t>
  </si>
  <si>
    <t xml:space="preserve">Os constantes desafios associados à competitividade na indústria da mineração reforçam a importância de atuarmos com sentimento de dono, cuidando da Vale com o mesmo zelo que dispensamos a nossos bens pessoais (p. 10, 2014). </t>
  </si>
  <si>
    <t>Com esse entendimento, conduzimos uma estratégia de negócio marcada pela solidez e pautada por relações éticas, paixão pelas pessoas e pelo planeta, com foco na excelência e na criação de valor de longo prazo (p. 10, 2014).</t>
  </si>
  <si>
    <t xml:space="preserve">Buscamos construir uma cultura organizacional que valorize a diversidade, que seja justa e inclusiva, ofereça oportunidades de crescimento profissional e privilegie a saúde e a segurança dos nossos empregados (p. 13, 2014). </t>
  </si>
  <si>
    <t>A sustentabilidade é um dos nossos pilares estratégicos, fundamentada no conceito de que o desenvolvimento só é sustentável quando a empresa e a sociedade crescem juntas, compartilhando o valor gerado (p. 13, 2014).</t>
  </si>
  <si>
    <t>A qualidade de vida dos nossos profissionais, o desenvolvimento social e a proteção ambiental são prioridades para nós, que investimos ainda em soluções e tecnologias alinhadas ao desenvolvimento sustentável (p. 28, 2014).</t>
  </si>
  <si>
    <t xml:space="preserve">Nosso programa de remuneração variável atrela nosso desempenho econômico-financeiro à excelência operacional e à sustentabilidade, que estão vinculadas a temas que buscam nossa melhoria contínua (p. 34, 2014). </t>
  </si>
  <si>
    <t xml:space="preserve">Além de atender ao requisito legal, a fase de licenciamento é uma oportunidade de reforçarmos nosso compromisso com o desenvolvimento de projetos cada vez mais sustentáveis, com a mensuração dos impactos socioambientais relacionados a cada uma de suas fases (planejamento, implantação, operação e fechamento) e com a proposição de medidas adequadas de mitigação, monitoramento e compensação (p. 46, 2014). </t>
  </si>
  <si>
    <t xml:space="preserve">Zelamos pelo Cuidado Ativo Genuíno, o que significa cuidar de si, cuidar do outro e deixar que os outros cuidem de você (p. 50, 2014). </t>
  </si>
  <si>
    <t>O valor “A vida em primeiro lugar” está presente em todas as nossas diretrizes e ações (p. 53, 2014).</t>
  </si>
  <si>
    <t>Engajar, desenvolver e reconhecer nossa força de trabalho garante crescimento contínuo, resultados sustentáveis e a realização da nossa visão de futuro (p. 54, 2014).</t>
  </si>
  <si>
    <t>A interpretação dos resultados da pesquisa e construção dos planos de ação envolvendo desde os empregados até a alta liderança garante o sentimento de propriedade e comprometimento com a mudança em todos os níveis de empresa (p. 54, 2014).</t>
  </si>
  <si>
    <t>Buscamos construir a percepção de uma ação contínua, baseada em uma cultura de interdependência, ou seja, em que todos se sintam responsáveis por todos (p. 54, 2014).</t>
  </si>
  <si>
    <t>Incentivamos também a disseminação dessas práticas na vida pessoal dos empregados e contratados em suas comunidades (p. 54, 2014).</t>
  </si>
  <si>
    <t xml:space="preserve">A diminuição de investimentos aliada ao aumento da média anual de horas de treinamento deve-se à ampliação de instrutoria interna e lançamento de novos cursos on-line, em linha com a nossa estratégia de educação de disseminação de conhecimentos, reconhecimento e valorização do capital intelectual de nossos empregados (p. 56, 2014). </t>
  </si>
  <si>
    <t>Acreditamos que o relacionamento pautado pela ética e transparência com as comunidades é fundamental para a sustentabilidade dos negócios (p. 65, 2014)</t>
  </si>
  <si>
    <t xml:space="preserve">Em 2014, fortalecemos nossas parcerias com importantes agentes de desenvolvimento do empresariado local, ligados às Federações das Indústrias e dos quais também somos mantenedores (p. 72, 2014). </t>
  </si>
  <si>
    <t xml:space="preserve">Estamos comprometidos em deixar um legado positivo para as comunidades próximas às nossas operações e projetos por meio da consolidação de uma relação de confiança, de respeito mútuo e da promoção do diálogo aberto (p. 74, 2014). </t>
  </si>
  <si>
    <t>A principal razão desse aumento decorre da maior produção e de problemas operacionais no sistema de controle de material particulado, na Indonésia (p. 77, 2014).</t>
  </si>
  <si>
    <t>Espantalho</t>
  </si>
  <si>
    <t xml:space="preserve">A água é indispensável ao processo de mineração, embora a atividade não seja a maior usuária do recurso no Brasil ou globalmente. Segundo a Agência Nacional de Águas, cerca de 60% da vazão de água retirada do meio ambiente é destinada à agricultura irrigada e animal. Já o setor industrial, que inclui a mineração, retira 17% e consome 7%, os outros 10% são devolvidos ao meio ambiente. Calcula-se que, da retirada total do setor industrial (17%), fomos responsáveis por 2,2% (p. 85, 2014). </t>
  </si>
  <si>
    <t xml:space="preserve">Acompanhamos as discussões sobre água nos âmbitos local e global e mantemos contato estreito com órgãos governamentais, o que nos possibilita antever tendências e participar das discussões sobre mudanças regulatórias (p. 86, 2014). </t>
  </si>
  <si>
    <t xml:space="preserve">No Porto do Complexo de Tubarão, por exemplo, a instalação de medidores mais modernos e automatizados levou à redução de aproximadamente 30% da demanda total de água (p. 87, 2014). </t>
  </si>
  <si>
    <t>O nosso objetivo é mitigar os impactos do uso da terra, ao mesmo tempo em que conservamos e recuperamos territórios nas regiões onde atuamos, incluindo uma abordagem para os serviços ecossistêmicos relevantes às nossas atividades, associados aos temas de água, mudanças climáticas, energia e comunidade (p. 91, 2014).</t>
  </si>
  <si>
    <t xml:space="preserve">Nossa estratégia de gestão da biodiversidade inclui ainda a reabilitação (p. 95, 2014). </t>
  </si>
  <si>
    <t>Nossas ações e boas práticas são divulgadas em eventos e iniciativas que apoiamos, promovidos por universidades e instituições de pesquisa. Em 2014, patrocinamos, por exemplo, o X Simpósio Nacional de Recuperação de Áreas Degradadas (Sinrad), principal evento do gênero no Brasil (p. 95, 2014).</t>
  </si>
  <si>
    <t xml:space="preserve">As cavidades naturais subterrâneas, também conhecidas como cavernas ou grutas, representam um tema importante para os nossos negócios (p. 96, 2014). </t>
  </si>
  <si>
    <t xml:space="preserve">As cavidades classificadas como de máxima relevância serão integralmente preservadas (p. 96, 2014). </t>
  </si>
  <si>
    <t xml:space="preserve">Fomos autuados pelo Ibama em razão de insumos utilizados na ampliação e manutenção da Estrada de Ferro Carajás e dos possíveis impactos ambientais gerados (p. 99, 2014). </t>
  </si>
  <si>
    <t xml:space="preserve">No município de Vitória (ES), permanece tramitando uma Ação Civil Pública movida pela Associação Nacional dos Amigos do Meio Ambiente (Anama) em face da Vale, Iema, Ibama, Município de Vitória e União Federal, por suposta poluição atmosférica, que teria gerado danos à saúde e ao bem-estar da população residente na Baia de Camburi, em razão das operações do Complexo de Tubarão (p. 99, 2014). </t>
  </si>
  <si>
    <t>Realizamos um conjunto robusto de medidas de prevenção e mitigação das emissões, não sendo a empresa a única e principal fonte poluidora da região, o que será esclarecido ao longo do processo.</t>
  </si>
  <si>
    <t xml:space="preserve">A Associação dos Pescadores de Ubu e Parati (Apup), no Espírito Santo, ingressou uma ação coletiva contra a Vale, na qual alega supostos danos ambientais e interferência na pesca causada por sondagens marítimas (p. 99, 2014). </t>
  </si>
  <si>
    <t xml:space="preserve">No município de Itabira (MG), permanecem duas ações com pedido de indenização por supostos danos ambientais e sociais decorrentes das nossas operações das minas de ferro naquele município (p. 99, 2014). </t>
  </si>
  <si>
    <t xml:space="preserve">No Maranhão, discutimos judicialmente alegada interferência na atividade pesqueira, supostamente causada por queda de minério de ferro no mar, quando do carregamento de nossos navios (p. 99, 2014). </t>
  </si>
  <si>
    <t>Permanecemos também promovendo nossa defesa em um conjunto de ações indenizatórias na comunidade do Barreiro, em Araxá (MG), por suposta contaminação (p. 100, 2014).</t>
  </si>
  <si>
    <t>A Vale e a Vale Fertilizantes, juntamente com outras dezenas de empresas, são investigadas por suposta destinação irregular de resíduos sólidos que eram encaminhados à empresa responsável por dar destinação final ambientalmente adequada aos resíduos, localizada no município de Ulianópolis (PA) (p. 100, 2014).</t>
  </si>
  <si>
    <t>Dado momento, constatou-se que a empresa receptora de resíduos não executava as suas obrigações de forma regular (p. 100, 2014).</t>
  </si>
  <si>
    <t>Lamentamos a necessidade de tratar questões socioambientais junto ao Poder Judiciário e nos empenhamos para que os desfechos dos casos sejam os mais adequados para as partes envolvidas e para o meio ambiente (p. 100, 2014).</t>
  </si>
  <si>
    <t>Investimos em estudos de ecologia de canga para ampliar o conhecimento da biologia das espécies que habitam esse ecossistema (p. 100, 2014)</t>
  </si>
  <si>
    <t>US$ 572 milhões</t>
  </si>
  <si>
    <t>Gueitiro Matsuo Genso</t>
  </si>
  <si>
    <t xml:space="preserve">Assim, os indicadores a serem apresentados foram mapeados considerando as expectativas e interesses substanciais das partes interessadas, de forma que possa influenciar suas avaliações e decisões sobre investimento e levar à reflexão sobre seus impactos econômicos, ambientais e sociais significativos (p. 3, 2015). </t>
  </si>
  <si>
    <t>Este relatório considera, para reporte de desempenho, todas as empresas do Grupo Vale com percentual acionário maior que 50% associadas ao tema material, dentro ou fora do Brasil (p. 3, 2015).</t>
  </si>
  <si>
    <t xml:space="preserve">Nas empresas controladas, a Vale tem assento em diferentes órgãos de administração, podendo integrar ainda comitês que vão além dos relacionados a questões de meio ambiente, saúde e segurança, recursos humanos e finanças. </t>
  </si>
  <si>
    <t>Por meio dessa atuação, a Vale participa de decisões estratégicas e influencia a elaboração de normas e políticas dessas empresas ou entidades, observando a legislação vigente do local de estabelecimento da empresa, incluindo questões de sustentabilidade (p. 3, 2015).</t>
  </si>
  <si>
    <t>Nas empresas coligadas, diretas ou indiretas, em que tem de 20% a 50% do capital votante, ou em empresas ou entidades das quais possui controle compartilhado, em muitos casos, a Vale tem assento nos Conselhos de Administração, podendo integrar ainda comitês consultivos (p. 3, 2015).</t>
  </si>
  <si>
    <t>A empresa procura que os membros por ela indicados para esses Conselhos e comitês tenham atuação alinhada com suas políticas de meio ambiente, saúde e segurança, recursos humanos e finanças, embora, na ausência do controle, não seja capaz de garantir a implantação dos mesmos padrões de suas políticas e normas (p. 3, 2015).</t>
  </si>
  <si>
    <t xml:space="preserve">Metas alcançadas de acordo com o KPI de Sustentabilidade, contemplado no programa de remuneração variável da Vale (p. 5, 2015). </t>
  </si>
  <si>
    <t xml:space="preserve">O resultado econômico registrado no ano foi divulgado em meio a um panorama adverso, que conjuga a queda dos preços do minério de ferro e de outras commodities, como o níquel, e o grave acidente com o rompimento da barragem da Samarco, ocorrido nos municípios de Mariana e Ouro Preto, em Minas Gerais – Brasil, pelo qual lamentamos profundamente e prestamos solidariedade aos empregados, suas famílias e as comunidades atingidas (p. 10, 2015). </t>
  </si>
  <si>
    <t xml:space="preserve">A despeito da conjuntura econômica, fortalecemos nossa capacidade de otimizar recursos, aumentar a produtividade e, consequentemente, criar valor para os investidores (p. 10, 2015). </t>
  </si>
  <si>
    <t xml:space="preserve">Manteremos o compromisso com as comunidades e o meio ambiente como temos feito nos últimos anos, assegurando os recursos investidos na área socioambiental, que em 2015 somaram em torno de US$ 800 milhões. Também reafirmamos o compromisso com o Pacto Global das Nações Unidas e com os Objetivos para o Desenvolvimento Sustentável (p. 10, 2015). </t>
  </si>
  <si>
    <t>Convido todos a conhecer nossa trajetória rumo a um desenvolvimento cada vez mais sustentável (p. 10, 2015).</t>
  </si>
  <si>
    <t xml:space="preserve">Todos os anos, desde 2007, acionamos uma rede de mais de mil empregados ao redor do mundo para coletar fatos e dados a partir dos quais construímos nosso Relatório de Sustentabilidade. Levantamos e consolidamos as informações seguindo a metodologia da Global Reporting Initiative (GRI), referência global para publicações do gênero, de forma que garantimos a construção de indicadores sólidos, que nos permitam acompanhar com acuidade os pontos em que avançamos e aqueles que ainda demandam rigorosa atenção (p. 11, 2015). </t>
  </si>
  <si>
    <t>Não elaboramos um relatório de sustentabilidade para mostrar apenas o que fazemos bem. Pelo contrário. Esforçamo-nos na compilação e criação deste documento porque buscamos atuar sempre de forma responsável perante a sociedade e o meio ambiente (p. 11, 2015).</t>
  </si>
  <si>
    <t>Ao publicar o relatório, pretendemos também chamar a sociedade para o diálogo. Informando com transparência nossos indicadores, queremos abrir as portas para o debate e para a construção conjunta de melhores práticas para a indústria da mineração (p. 11, 2015).</t>
  </si>
  <si>
    <t xml:space="preserve">"A vida em primeiro lugar" é um valor reconhecido e vivido no dia a dia por todos os empregados da Vale, e queremos cada vez mais levar a prática do Cuidado Ativo Genuíno – cuidar de si próprio, do outro e permitir que os outros cuidem de nós – para além das fronteiras de nossa empresa (p. 11, 2015). </t>
  </si>
  <si>
    <t>Embora números sejam importantes, para nós, a vida é e sempre será superior à produção (p. 11, 2015).</t>
  </si>
  <si>
    <t>Quem conhece a política de Saúde e Segurança estabelecida na Vale pode ter a dimensão do quão devastadora foi para nossa empresa a perda de 19 vidas* em decorrência do acidente com a barragem de Fundão, da Samarco, em novembro do ano passado (p. 11, 2015).</t>
  </si>
  <si>
    <t>Aqueles que acompanham minha trajetória sabem o quanto fiz do Respeito à Vida minha principal bandeira desde que assumi a presidência da empresa, em 2011; percebem também o quanto o acidente me mobilizou pessoalmente (p. 11, 2015).</t>
  </si>
  <si>
    <t>Se posso garantir algo, é que a Vale continuará apoiando a Samarco em tudo o que for necessário para minimizar a dor das vítimas e os danos ambientais e que faremos tudo o que for preciso para estabelecer os mais altos parâmetros de segurança na indústria da mineração (p. 11, 2015).</t>
  </si>
  <si>
    <t>Com ética, responsabilidade e esforço, mantendo um diálogo constante e transparente com a sociedade, a Vale será não só mais competitiva em relação a seus concorrentes, mas também capaz de tornar plenamente efetiva sua Visão, que é ser a empresa global de recursos naturais número um em criação de valor de longo prazo, com excelência, paixão pelas pessoas e pelo planeta (p. 11, 2015).</t>
  </si>
  <si>
    <t xml:space="preserve">Em 2015, foi realizado um benchmarking com outras ouvidorias e áreas responsáveis pela ética nas empresas, que constatou que a Vale está alinhada às boas práticas de mercado. (p. 19, 2015). </t>
  </si>
  <si>
    <t xml:space="preserve">O desenvolvimento só é sustentável quando se gera e compartilha valor com suas partes interessadas (p. 24, 2015). </t>
  </si>
  <si>
    <t>A Vale considera prioridades o desenvolvimento social, a proteção ambiental e a qualidade de vida de seus profissionais, além do investimento em inovações tecnológicas alinhadas ao desenvolvimento sustentável (p. 24, 2015).</t>
  </si>
  <si>
    <t xml:space="preserve">Pela dimensão de suas operações e em razão dos grandes investimentos que realiza, a Vale mantém diálogo contínuo com órgãos governamentais, preferencialmente por meio de instituições e entidades de classe, visando à participação proativa na formulação de políticas públicas, buscando a compreensão de seus pontos de vista, com o objetivo de estabelecer ou manter um ambiente favorável ao setor mineral (p. 26, 2015). </t>
  </si>
  <si>
    <t xml:space="preserve">A Vale esclarece que, nos termos do pedido do MPF, os valores ali indicados não foram determinados em função do acidente da barragem da Samarco, mas por meio de uma comparação não fundamentada de derramamento de óleo no Golfo do México (Deepwater Horizon) (p. 33, 2015). </t>
  </si>
  <si>
    <t>A Secretaria de Estado de Meio Ambiente e Sustentabilidade do Pará (SEMAS), em fiscalização realizada na Operação de Serra Leste, autuou a Vale por suposto beneficiamento de minério em desacordo com o prazo estabelecido em condicionante da Licença de Operação do empreendimento (p. 33, 2015).</t>
  </si>
  <si>
    <t xml:space="preserve">Em 2015, o Ministério Público (MP) de Catalão, em Goiás, ajuizou uma Ação Civil Pública contra a Vale Fertilizantes e outros dois réus em razão de reclamações da comunidade relacionadas a odor incômodo e de origem desconhecida. Embora não existam provas da origem do odor, o MP visa responsabilizar a indústria de fertilizantes (p. 34, 2015). </t>
  </si>
  <si>
    <t xml:space="preserve">A Vale mantém em discussão na esfera jurídica várias teses de seu interesse, mas não foi citada em processos iniciados no ano de natureza tributária (p. 34, 2015). </t>
  </si>
  <si>
    <t xml:space="preserve">Elas não apenas atendem às exigências legais, mas reafirmam o compromisso da empresa com o desenvolvimento de projetos cada vez mais sustentáveis em seu sentido mais amplo, que sejam motivo de orgulho por seu legado econômico, social e ambiental (p. 37, 2015). </t>
  </si>
  <si>
    <t>Anfibologia</t>
  </si>
  <si>
    <t>Como estratégia para manter a oferta de treinamentos, frente ao desafio de diminuir custos, foi reforçado o programa de instrutoria interna, em que empregados são formados para atuar como instrutores, agindo para a multiplicação de conhecimentos (p. 46, 2015).</t>
  </si>
  <si>
    <t xml:space="preserve">Por meio desse conceito, é possível avaliar o vínculo do empregado com a empresa e sua vontade de dar o melhor de si, assim como o suporte que a empresa oferece para que o profissional desempenhe suas tarefas de forma produtiva e eficiente e mantenha o bem-estar físico, interpessoal e emocional no trabalho (p. 48, 2015). </t>
  </si>
  <si>
    <t xml:space="preserve">“A vida em primeiro lugar” é um valor que permeia toda a atuação da Vale – empenhada em alcançar Zero Dano por meio de investimentos contínuos no desenvolvimento de soluções para prevenir lesões e doenças, na padronização de procedimentos, no gerenciamento de riscos e no reforço ao Cuidado Ativo Genuíno – conceito que engloba cuidar de si, cuidar do outro e deixar que os outros cuidem de você (p. 50, 2015). </t>
  </si>
  <si>
    <t xml:space="preserve">A Vale se empenha para colocar em prática seu valor “A vida em primeiro lugar”. Tanto que a Diretoria Executiva considera o desempenho em saúde e segurança na tomada de decisões, que são replicadas aos líderes em busca de redução de incidentes e melhoria da qualidade de vida dos empregados (p. 52, 2015). </t>
  </si>
  <si>
    <t xml:space="preserve">Os Planos Básicos Ambientais dos povos Xikrin e Kayapó já estão sendo implementados, e a Vale vem adotando todas as ações necessárias para seu completo cumprimento, embora enfrente dificuldades na total execução do plano Xikrin em virtude de resistência dos próprios indígenas, que não permitem acesso da empresa às suas terras (p. 58, 2015). </t>
  </si>
  <si>
    <t>Eventualmente é necessário conduzir o processo na esfera judicial – situação na qual a Vale busca a conciliação e age com respeito aos direitos dos envolvidos, negociando acordos que viabilizem o apoio e a preservação às identidades cultural e social, assim como ao desenvolvimento territorial (p. 60, 2015)</t>
  </si>
  <si>
    <t xml:space="preserve">A Vale privilegia fontes renováveis e eficiência energética, além de buscar reduzir custos e emissões (p. 68, 2015). </t>
  </si>
  <si>
    <t xml:space="preserve">A Vale entende que, ao adotar medidas de adaptação à mudança do clima, tem a oportunidade não só de aperfeiçoar processos internos e proteger seus ativos, mas também de contribuir para o alcance das metas de desenvolvimento sustentável de forma integrada (p. 69, 2015). </t>
  </si>
  <si>
    <t>No Estado de Minas Gerais, onde as Deliberações Normativas do COPAM nº 62, de 17/02/2002 e nº 87, de 17/06/2005, determinam a execução de auditorias externas regulares, a Vale as executa em periodicidade além da estabelecida pela legislação, com auditores externos renomados e reconhecidos por suas competências na identificação de riscos associados a barragens (p. 81, 2015).</t>
  </si>
  <si>
    <t>O dia 5 de novembro de 2015 entrou para a história da mineração como um triste marco (p. 82, 2015).</t>
  </si>
  <si>
    <t xml:space="preserve">São constantes as pesquisas direcionadas à avaliação das interferências das atividades de mineração nas características físicas e biológicas das cavidades em litologias ferríferas (p. 88, 2015). </t>
  </si>
  <si>
    <t xml:space="preserve">No ano, 15 cavidades foram reclassificadas em áreas próximas a atividades de mineração, permitindo o aproveitamento econômico das reservas (p. 88, 2015). </t>
  </si>
  <si>
    <t>US$ 704 milhões</t>
  </si>
  <si>
    <t xml:space="preserve">Este documento pode incluir declarações que apresentem expectativas da Vale sobre eventos ou resultados. Todas as declarações baseadas em expectativas envolvem riscos e incertezas. Assim, a Vale não pode garantir que venham a se concretizar (p. 2, 2016). </t>
  </si>
  <si>
    <t xml:space="preserve">Cientistas de diversas especialidades e pesquisadores estudam a complexidade desse bioma brasileiro e trabalham pela conservação e multiplicação de sua diversidade (p. 6, 2016). </t>
  </si>
  <si>
    <t>O dia 5 de novembro de 2015 entrou para a história da mineração como um triste marco (p. 10, 2016).</t>
  </si>
  <si>
    <t>Desde o primeiro momento, a Vale está empenhada em apoiar a Samarco no atendimento às pessoas afetadas e em todos os esforços necessários para minimizar os impactos ao meio ambiente (p. 10, 2016).</t>
  </si>
  <si>
    <t xml:space="preserve">“A vida em primeiro lugar” permeia a atuação da Vale, que se empenha em alcançar Zero Dano investindo em prevenção, padronização de processos, gestão de riscos e na cultura do Cuidado Ativo Genuíno – que engloba cuidar de si, cuidar do outro e deixar que os outros cuidem de você (p. 12, 2016). </t>
  </si>
  <si>
    <t>O desenvolvimento sustentável direciona a estratégia de negócios e permite a adaptação às mudanças dos ciclos econômicos (p. 17, 2016).</t>
  </si>
  <si>
    <t>Sabemos do tamanho da nossa responsabilidade e acreditamos que o desenvolvimento só é sustentável quando a Empresa e a sociedade crescem juntas, compartilhando o valor gerado (p. 18, 2016).</t>
  </si>
  <si>
    <t>Trata-se de profissionais espalhados em diversas localidades onde a Vale tem operação no exterior cuja missão é ser o ponto focal de ética na localidade, facilitando a comunicação com a Ouvidoria e desenvolvendo ações de promoção da ética adequadas à realidade e cultura locais (p. 32, 2016).</t>
  </si>
  <si>
    <t xml:space="preserve">Esses investimentos atestam o compromisso da Vale com a saúde, segurança e responsabilidade socioambiental (p. 36, 2016). </t>
  </si>
  <si>
    <t xml:space="preserve">Alinhada às exigências dos órgãos ambientais e demais órgãos intervenientes nos processos de licenciamento ambiental de atividades minerárias, a Vale vem buscando não apenas atender às determinações legais, mas ratificar seu compromisso com o desenvolvimento de projetos cada vez mais sustentáveis (p. 41, 2016). </t>
  </si>
  <si>
    <t xml:space="preserve">Essa integração de planos e compromissos socioeconômicos fortalece a sinergia entre o processo de licenciamento ambiental e as ações de investimento social, alinhando programas, compromissos e iniciativas dos diferentes empreendimentos nos municípios e comunidades onde há interface territorial (p. 41, 2016). </t>
  </si>
  <si>
    <t>A Vale detém a maioria das unidades certificadas pela ISO 14001 e mantém processo de auditoria interna do sistema de gestão que avalia o atendimento às condicionantes ambientais e o procedimento de atualização das licenças (p. 42, 2016).</t>
  </si>
  <si>
    <t>Inversa do acidente</t>
  </si>
  <si>
    <t xml:space="preserve">Nesse contexto, é importante destacar que o acidente da Barragem do Fundão pode ocasionar condições mais rigorosas em relação ao processo de licenciamento de projetos e operações, podendo implicar em prazos maiores na obtenção de licenças que envolvam barragens de rejeitos em seu escopo (p. 43, 2016). </t>
  </si>
  <si>
    <t>A Vale deseja ser um operador sustentável, o que significa atuar com consciência e responsabilidade em todo o ciclo de vida dos empreendimentos, da concepção, execução dos projetos e operação até após o encerramento das atividades, respeitando a cultura local (p. 48, 2016).</t>
  </si>
  <si>
    <t>O valor de dispêndios sociais reportado em 2015 de US$ 228,1 foi revisado (queda de 24%) após correção de inconsistências nos dados de uma unidade da Vale no Brasil  (p. 61, 2016).</t>
  </si>
  <si>
    <t>Todas as paradas estavam relacionadas a aspectos externos à Vale, especificamente aos impactos e desdobramentos do evento Samarco (p. 67, 2016)</t>
  </si>
  <si>
    <t>No mesmo sentido, a Empresa participa ativamente do grupo de trabalho responsável pelo projeto ABNT NBR 16425, Acústica – Medição e avaliação de níveis de pressão sonora provenientes de sistemas de transportes – Sistema Ferroviário, que busca estabelecer sistemática para medição e parâmetros para a pressão sonora proveniente dos sistemas ferroviários (p. 69, 2016).</t>
  </si>
  <si>
    <t xml:space="preserve">A Vale entende que persistem determinados questionamentos sobre o acidente de Mariana e que alguns deles podem ainda não ter respostas (p. 77, 2016). </t>
  </si>
  <si>
    <t xml:space="preserve">Um acidente com essas características envolve questões complexas e as investigações ainda seguem em andamento (p. 77, 2016).  </t>
  </si>
  <si>
    <t>Além desses compromissos, o Termo Preliminar estabelece ainda a realização de pelo menos 11 audiências públicas até abril de 2017, sendo cinco em Minas Gerais, três no Espírito Santo e as demais nas terras indígenas de Krenak, Comboios e Caieiras Velhas. O objetivo é permitir a participação das comunidades na definição do conteúdo do TACF.</t>
  </si>
  <si>
    <t xml:space="preserve">tendo sido indicado o valor de US$ 44,4 bilhões, com base em recursos que teriam sido dispendidos no caso do derramamento de óleo no Golfo do México em 2010 (Deepwater Horizon). (p. 79, 2016). </t>
  </si>
  <si>
    <t xml:space="preserve">Numa demonstração de transparência e genuína preocupação com questões ligadas à segurança, a Vale Fertilizantes estruturou Key Performance Indicator (KPI), ou Indicadores-Chave de Desempenho para ampliar o diálogo sobre o tema, envolvendo principalmente as comunidades vizinhas e órgão de segurança pública (p. 82, 2016). </t>
  </si>
  <si>
    <t xml:space="preserve">A Vale desenvolve estratégias de diálogo social para qualificar as ações e aumentar a confiança das comunidades e do Poder Público (p. 85, 2016). </t>
  </si>
  <si>
    <t xml:space="preserve">A iniciativa ganha cada vez mais importância para a Vale por assegurar a qualidade dos cursos ministrados, além de reduzir os custos decorrentes da contratação de treinamentos externos. </t>
  </si>
  <si>
    <t xml:space="preserve">Engajar, desenvolver e reconhecer a força de trabalho assegura crescimento contínuo, resultados sustentáveis e a realização da visão corporativa de futuro (p. 96, 2016). </t>
  </si>
  <si>
    <t xml:space="preserve">Relacionamentos são geridos a fim de promover benefícios mútuos, razão pela qual a Vale mantém profissionais com experiência indigenista (p. 105, 2016). </t>
  </si>
  <si>
    <t>A Vale reitera que vem apoiando a Samarco desde o primeiro momento no atendimento às comunidades afetadas, trabalhando em parceria inclusive no tratamento das questões indígenas (p. 105, 2016).</t>
  </si>
  <si>
    <t xml:space="preserve">Algumas ações de caráter mais urgente foram selecionadas com os indígenas e tiveram início assim que foram acordados com o Ibama e a Funai os devidos termos e condições (p. 107, 2016). </t>
  </si>
  <si>
    <t xml:space="preserve"> A Empresa prioriza diálogo amplo, permanente e estruturado com as comunidades tradicionais e os povos indígenas próximos às operações e aos projetos (p. 107, 2016). </t>
  </si>
  <si>
    <t>100% dos empregados próprios e terceiros que têm interface com povos indígenas foram capacitados e sensibilizados em 2016 para o respeito e bom convívio (P. 107, 2016).</t>
  </si>
  <si>
    <t xml:space="preserve">Empresa segue diretrizes de renomados organismos internacionais, como o Comitê Internacional de Grandes Barragens, para assegurar a gestão técnica e ambientalmente adequada (p. 110, 2016). </t>
  </si>
  <si>
    <t>Na Vale, a gestão de segurança das barragens é conduzida por equipes dedicadas e qualificadas (p. 111, 2016).</t>
  </si>
  <si>
    <t>Para o desenvolvimento de projetos de barragens ou alteamentos, a Vale utiliza como referência diretrizes de projetos de organismos internacionais renomados, como o Comitê Internacional de Grandes Barragens (Icold), e a norma NBR 13028/2006, que está em fase de revisão pela Associação Brasileira de Normas Técnicas (ABNT) e sujeita à consulta pública entre comunidade técnica e sociedade.</t>
  </si>
  <si>
    <t>A Vale pretende operar suas barragens utilizando técnicas avançadas de engenharia, seguindo controles rigorosos, monitorando seus desempenhos de forma sistêmica e avaliando as condições de segurança através de auditorias externas anuais (P. 112, 2016).</t>
  </si>
  <si>
    <t xml:space="preserve">Nesse sentido, em 2016 a Empresa manteve o engajamento nas discussões e iniciativas relacionadas a esse contexto, em especial no âmbito do Cebds, no qual ocupou a presidência da Câmara Temática de Biodiversidade e Biotecnologia (p.119, 2016). </t>
  </si>
  <si>
    <t>Com vistas ao aprimoramento das ações de Recuperação de Áreas Degradadas (RAD), a Vale mantém parcerias com diferentes instituições de ensino e pesquisa, e conduz projetos de Pesquisa e Desenvolvimento (P&amp;D) correlacionadas (p. 123, 2016).</t>
  </si>
  <si>
    <t xml:space="preserve">Além de contemplar a questão da educação ambiental e preservação de espécie, o projeto também atende a um requisito legal, a condicionante 43 da Licença de Operação 200/2014 (p. 123, 2016). </t>
  </si>
  <si>
    <t xml:space="preserve">Em termos de riscos regulatórios, o estabelecimento de limite para as emissões ou tributação de carbono pode implicar custos adicionais para a Empresa (p. 135, 2016). </t>
  </si>
  <si>
    <t>As emissões de Escopo 1 foram reduzidas em cerca de 7% em relação a 2015 devido principalmente à venda de ativos de carvão de Carborough Downs, à continuidade da estratégia de venda de navios próprios e às medidas de redução de consumo de combustível nas minas de minério de ferro (p. 137, 2016).</t>
  </si>
  <si>
    <t>O aumento das emissões de NOx visualizado no gráfico a seguir, referente a outros negócios, se deve à alteração de conceito na metodologia dos cálculos, com a inclusão de fontes anteriormente não consideradas (p. 140, 2016)</t>
  </si>
  <si>
    <t>Fabio Schvartsman</t>
  </si>
  <si>
    <t>SGS ICS Certificadora Ltda</t>
  </si>
  <si>
    <t xml:space="preserve">Assim, a Vale trabalha, dia após dia, para construir um mundo com mais oportunidades de crescimento, ao qual todos nós, cidadãos, tanto almejamos (p. 5, 2017). </t>
  </si>
  <si>
    <t xml:space="preserve">Para a Vale, sustentabilidade extrapola algarismos e cifras. Ela permeia o nosso processo decisório para que possamos contribuir de maneira efetiva para a sociedade (p. 6, 2017). </t>
  </si>
  <si>
    <t xml:space="preserve">Nosso objetivo é continuar trilhando um caminho de sucesso, mas que não se restrinja a resultados econômico-financeiros. Queremos ser referência em sustentabilidade no setor de mineração (p. 6, 2017). </t>
  </si>
  <si>
    <t>Maior mineradora das Américas e uma das maiores do mundo, a Vale tem seu propósito expresso na missão de, por meio da mineração, transformar recursos naturais em prosperidade e desenvolvimento sustentável (p. 17, 2017).</t>
  </si>
  <si>
    <t>A Vale quer ter uma atuação socioambiental responsável e positiva junto à sociedade, como expresso em sua visão: “ser a empresa de recursos naturais global número um em criação de valor de longo prazo, com excelência, paixão pelas pessoas e pelo planeta” (p. 17, 2017).</t>
  </si>
  <si>
    <t xml:space="preserve">O respeito às pessoas é condição fundamental para a construção de laços fortes e duradouros com os públicos com os quais a Vale se relaciona (p. 31, 2017). </t>
  </si>
  <si>
    <t>Cuidar das pessoas é um compromisso que está presente nos valores da Vale e se traduz, internamente, em agir para zerar acidentes, apoiar o desenvolvimento dos empregados e ser uma ótima empresa para trabalhar, com ambiente propício para o crescimento profissional e seguro (p. 32, 2017).</t>
  </si>
  <si>
    <t>O respeito às pessoas é condição fundamental para a construção de laços fortes e duradouros com os públicos com os quais a Vale se relaciona (p. 32, 2017).</t>
  </si>
  <si>
    <t>Valorizamos as comunidades tradicionais e somos abertos ao diálogo permanente, mantendo acordos voluntários em prol do etnodesenvolvimento (p. 34, 2017).</t>
  </si>
  <si>
    <t>A Vale acredita que o desenvolvimento dos territórios está intrinsecamente ligado ao fortalecimento das pessoas e, por consequência, das comunidades (p. 38, 2017).</t>
  </si>
  <si>
    <t>A Vale entende que engajar, desenvolver e reconhecer seus empregados é também uma forma eficaz de gerar crescimento contínuo para a empresa, com resultados consistentes e sustentáveis (p. 49, 2017).</t>
  </si>
  <si>
    <t>Criar uma cultura de diversidade e inclusão é uma das maneiras de reforçar a vivência de um dos nossos valores. Um dos comportamentos associados ao valor (p. 50, 2017).</t>
  </si>
  <si>
    <t>Apesar dos avanços, em 2017 a empresa registrou três interdições de ferrovia por povos indígenas e tradicionais, no Brasil, por motivos não relacionados à empresa (p. 56, 2017).</t>
  </si>
  <si>
    <t xml:space="preserve">A sustentabilidade é uma busca constante nas decisões da empresa, que se propõe a contribuir para o debate e enfrentamento dos desafios do desenvolvimento sustentável associados às várias regiões e países onde se faz presente (p. 61, 2017). </t>
  </si>
  <si>
    <t>A Vale é uma empresa responsável e comprometida com o planeta e com as próximas gerações. Por isso, entende que a gestão dos riscos e impactos ambientais é vital para a continuidade das operações e para o cumprimento da sua Missão. Esse objetivo só pode ser alcançado por meio da melhoria contínua de sua atuação e do engajamento de sua cadeia de valor. Entre outras coisas, isso significa atender e, sempre que possível, superar as demandas da legislação, mitigar impactos e colaborar para a recuperação, para a conservação e para a preservação de áreas ambientais (p. 64, 2017).</t>
  </si>
  <si>
    <t xml:space="preserve">Auditores externos e especialistas internacionais reconhecem a empresa como referência na gestão de riscos na indústria mundial (p. 67, 2017). </t>
  </si>
  <si>
    <t>Cinco delas carecem de fundamentos legais que correspondam à realidade, motivo pelo qual a Vale não as reconhece e que, portanto, foram objeto de recursos no órgão (p. 69, 2017).</t>
  </si>
  <si>
    <t>As outras duas são referentes a erros meramente formais de preenchimento do sistema SIGBM (Sistema Integrado de Gestão de Segurança de Barragens de Mineração) e, dessa forma, a empresa optou por realizar o pagamento da multa (p. 69, 2017).</t>
  </si>
  <si>
    <t>A Vale entende que o tema Cavidades, específico das operações brasileiras, demanda investimento em pesquisa aplicada, voltada para solução de problemas levantados no decorrer dos processos de licenciamento ambiental (p. 81, 2017).</t>
  </si>
  <si>
    <t>Essa é uma maneira de garantir que o conhecimento ainda em evolução, sobre o tema, não dificulte, por exemplo, o planejamento para essas áreas e o atendimento das demandas da legislação (p. 81, 2017).</t>
  </si>
  <si>
    <t>A Vale reconhece a importância dos recursos hídricos para suas atividades e, por isso, desenvolve programas e iniciativas que ultrapassam o atendimento aos requisitos legais, como tecnologias para otimização do uso e consumo de água (p. 83, 2017)</t>
  </si>
  <si>
    <t>Uma equipe de alta capacidade técnica no tema restauração florestal, formada por sete integrantes, entre biólogos, engenheiros e técnicos de campo, ficou responsável pela implementação do projeto (p. 87, 2017).</t>
  </si>
  <si>
    <t xml:space="preserve">Em relação aos combustíveis fósseis, houve a redução do consumo de óleos de navegação, em razão da venda de navios (p. 95, 2017). </t>
  </si>
  <si>
    <t>Melhorar os índices de eficiência energética e de redução da emissão de poluentes é um dos focos diários de todas as áreas de uma ferrovia (p. 96, 2017).</t>
  </si>
  <si>
    <t>Em 2017, houve continuidade das ações de melhoria nos sistemas de controle e processos operacionais, entretanto o aumento apresentado neste ano, quando comparado com 2016, refere-se principalmente à alteração de conceito na metodologia dos cálculos e inclusão de fontes não consideradas anteriormente (ampliação de escopo), principalmente no caso da Pelotização (p. 100, 2017).</t>
  </si>
  <si>
    <t xml:space="preserve">A principal referência da Vale para os temas relacionados à prosperidade é a Política de Sustentabilidade, que orienta a ação da empresa como um indutor e multiplicador do desenvolvimento sustentável dos territórios (p. 103, 2017). </t>
  </si>
  <si>
    <t xml:space="preserve">A reputação e a imagem positivas da Vale são um patrimônio de seus acionistas, administradores e empregados, frutos de um trabalho responsável desenvolvido pela empresa (p. 107, 2017). </t>
  </si>
  <si>
    <t>A Vale entende a importância de seu papel como catalisadora no desenvolvimento dos territórios em que opera, de forma justa e pacífica (p. 120, 2017).</t>
  </si>
  <si>
    <t>A Licença para Operar é uma metodologia que busca legitimação e aceitação da empresa pela sociedade, em especial pelas comunidades locais, sendo indispensável para permitir a instalação de novos projetos e a continuidade das operações, uma vez que apenas a conformidade legal não é suficiente para se obter a legitimação social (p. 122, 2017).</t>
  </si>
  <si>
    <t xml:space="preserve">A Vale busca estabelecer parcerias e relacionamentos harmônicos com suas partes interessadas, com destaque para as comunidades próximas às suas operações, obras e sua força de trabalho (p. 128, 2017). </t>
  </si>
  <si>
    <t xml:space="preserve">A Vale tem como prioridade o diálogo permanente e construtivo com órgãos governamentais e, por meio de entidades setoriais, atua nas diversas fases de elaboração de políticas públicas relativas ao setor de mineração (p. 134, 2017). </t>
  </si>
  <si>
    <t xml:space="preserve">A vida em primeiro lugar é um valor que permeia toda a atuação da Vale (p. 136, 2017). </t>
  </si>
  <si>
    <t xml:space="preserve">Uma atuação sustentável só é possível por meio da criação e do compartilhamento de valor entre todos os públicos interessados (p. 144, 2017). </t>
  </si>
  <si>
    <t xml:space="preserve">Uma das principais estratégias para alcançar esse propósito é o diálogo social, que busca estabelecer, por meio de relações transparentes, o envolvimento e a confiança das comunidades e do Poder Público nas ações propostas pela empresa (p. 148, 2017). </t>
  </si>
  <si>
    <t xml:space="preserve">Desenvolver um arranjo local que minimize o impacto negativo do empreendimento e potencialize os aspectos positivos para a sociedade (p. 153, 2017). </t>
  </si>
  <si>
    <t>US$ 612 milhões</t>
  </si>
  <si>
    <t>Eduardo Bartolomeo</t>
  </si>
  <si>
    <t>José Maurício Pereira Coelho</t>
  </si>
  <si>
    <t>US$ 576 milhões</t>
  </si>
  <si>
    <t>No entanto, o rompimento da Barragem I da mina Córrego do Feijão, em Brumadinho, no estado de Minas Gerais, no dia 25 de janeiro de 2019, tornou urgente a necessidade de prestarmos contas e refletirmos com nossos stakeholders sobre este evento (p. 4, 2018).</t>
  </si>
  <si>
    <t>No entanto, em função dos significativos impactos ambientais e em direitos humanos e por respeito ao Pacto Global e a seus membros, a empresa tomou a decisão de se retirar (p. 4, 2018).</t>
  </si>
  <si>
    <t xml:space="preserve">Esta 12º edição do Relatório de Sustentabilidade é publicada no momento mais desafiador da história da Vale (p. 4, 2018). </t>
  </si>
  <si>
    <t>Nossa obrigação é extrair lições dessa tragédia para transformar a Vale em uma empresa mais humana, mais segura e mais sustentável (p. 5, 2018).</t>
  </si>
  <si>
    <t>Vamos trabalhar incansavelmente para garantir a segurança das pessoas e das operações da empresa (p. 5, 2018).</t>
  </si>
  <si>
    <t xml:space="preserve">vai acelerar os processos de pagamento das indenizações, a fim de restituir a dignidade aos familiares das vítimas e demais atingidos (p. 5, 2018). </t>
  </si>
  <si>
    <t>Hoje, o nosso compromisso é fazer ainda mais do que já fizemos até aqui para, assim, transformar a Vale em uma empresa que seja tão reconhecida pelos cuidados com a vida e com o meio ambiente quanto pelo seu valor de mercado (p. 6, 2018).</t>
  </si>
  <si>
    <t>Diante dessa situação, buscamos tomar as medidas que se esperavam de uma empresa como a nossa: decidimos pela total priorização ao socorro às pessoas e comunidades atingidas, ao mesmo tempo em que determinamos a total adesão à investigação das causas do rompimento pelos órgãos especializados (p. 7, 2018).</t>
  </si>
  <si>
    <t>Também contratamos um painel de peritos para aprofundar a busca pelo entendimento das causas técnicas que levaram ao rompimento da barragem (p. 7, 2018).</t>
  </si>
  <si>
    <t xml:space="preserve">Da nossa parte, isso representa um chamado para seguir com o aperfeiçoamento de nossa governança, criando mecanismos que reforcem a prioridade à prevenção e segurança em nossas operações, para que situações dessa natureza nunca mais voltem a ocorrer (p. 7, 2018). </t>
  </si>
  <si>
    <t xml:space="preserve">Estamos em luto, o dia 25 de janeiro de 2019 ficará para sempre registrado na história da Vale e na memória de nossos empregados, parceiros, da população de Brumadinho, em Minas Gerais, e dos brasileiros em geral. (p. 10, 2018). </t>
  </si>
  <si>
    <t>Vínhamos cumprindo todos os procedimentos relacionados à segurança das nossas operações, incluindo a realização de auditorias periódicas no local. Ainda assim, por causas que estão sendo devidamente apuradas, ocorreu o rompimento da Barragem I da mina Córrego do Feijão, em Brumadinho (p. 10, 2018).</t>
  </si>
  <si>
    <t>Pelas vidas que se foram – pois sabemos que nossos esforços jamais serão suficientes para trazê-las de volta –, pelas pessoas que perderam tudo ou quase tudo, pelo impacto provocado aos nossos empregados e às comunidades vizinhas às nossas demais barragens, estamos em luto (p. 10, 2018).</t>
  </si>
  <si>
    <t>Nosso sentimento se divide entre a consternação e o compromisso em atender vítimas e famílias o mais rapidamente e da melhor maneira possível (p. 10, 2018).</t>
  </si>
  <si>
    <t>Construída em 1976 pela Ferteco Mineração, empresa adquirida pela Vale em 27 de abril de 2001, a Barragem I da mina Córrego do Feijão tinha como finalidade a disposição de rejeitos de minério de ferro provenientes da produção desta (p. 11, 2018).</t>
  </si>
  <si>
    <t>A barragem passava por constante monitoramento e recebia inspeções de campo quinzenais, todas reportadas à Agência Nacional de Mineração (ANM) (p. 11, 2018).</t>
  </si>
  <si>
    <t>– O último simulado externo aconteceu em 16 de junho de 2018, sob coordenação da Defesa Civil. A última inspeção registrada ocorreu no dia 22 de janeiro de 2019 (p. 11, 2018).</t>
  </si>
  <si>
    <t xml:space="preserve">A presença de pessoas em barragens faz parte das medidas rotineiras e dos procedimentos básicos de segurança e manutenção dessas estruturas, mesmo quando inativas, permitindo, por exemplo, desde a leitura de instrumentos e inspeção até a avaliação da necessidade de poda da grama nesses locais (p. 11, 2018). </t>
  </si>
  <si>
    <t>Em conformidade com a diretriz institucional de absoluta transparência, a empresa também apresentou ao Ministério Público do Estado de Minas Gerais, ao Ministério Público Federal e à Superintendência da Polícia Federal em Minas Gerais um comunicado formal reiterando todos os seus melhores e maiores esforços, em caráter de máxima urgência, no sentido de levantar todas as informações possíveis sobre o rompimento (p. 17, 2018).</t>
  </si>
  <si>
    <t xml:space="preserve">Como parte desse esforço, todos os empregados da Vale foram orientados a colaborar integralmente com as autoridades no atendimento de suas requisições, assim como a manter preservados e à disposição todos os documentos e informações que possuíssem, inclusive telemáticas, a fim de contribuir com as apurações dos fatos (p. 17, 2018). </t>
  </si>
  <si>
    <t>Em 2018, todas as nossas barragens classificadas como Dano Potencial Associado (DPA) alto e médio passaram pelo processo de revisões periódicas de segurança de barragens, com a obtenção de todas as Declarações de Condição de Estabilidade (DCE) das respectivas estruturas (p. 24, 2018).</t>
  </si>
  <si>
    <t>O rompimento da Barragem I da mina Córrego do Feijão nos colocou diante de uma situação extremamente desafiadora (p. 30, 2018).</t>
  </si>
  <si>
    <t>Esse processo é longo, mas, apesar do muito que precisa ser feito, a Vale não tem medido esforços, ao longo dos últimos anos, em constituir-se como uma empresa parceira das populações dos territórios em que atua (p. 30, 2018).</t>
  </si>
  <si>
    <t>Segurança, Pessoas e Reparação são as três prioridades da Vale. A primeira é a segurança, porque nossa empresa é feita de gente e se conecta com gente: pessoas de comunidades próximas às nossas operações, que devem ter segurança e tranquilidade de ser nossos vizinhos. Priorizamos também o cuidado com nossos ativos, que se reflete na segurança das pessoas e dos nossos processos (p. 30, 2018).</t>
  </si>
  <si>
    <t>Além disso, não pouparemos esforços para reparar de forma célere e justa os danos que causamos às famílias, à infraestrutura das comunidades e ao meio ambiente (p. 30, 2018).</t>
  </si>
  <si>
    <t>Não pouparemos esforços para reparar de forma célere e justa os danos que causamos às famílias, à infraestrutura das comunidades e ao meio ambiente (p. 30, 2018).</t>
  </si>
  <si>
    <t>A Vale preza pelo respeito, não obstrução ou retaliação aos usuários dos mecanismos de diálogo e escuta da empresa, sejam eles empregados ou sociedade em geral (p. 42, 2018).</t>
  </si>
  <si>
    <t>O engajamento com stakeholders é pautado pelas políticas e procedimentos internos e se estrutura sobre o diálogo permanente e transparente (p. 42, 2018).</t>
  </si>
  <si>
    <t>O rompimento da Barragem I da mina Córrego do Feijão, em janeiro de 2019, foi o pior acidente ocupacional da história da Vale e, por se tratar de uma situação extrema, esse acontecimento acarretou em uma análise e revisão crítica robusta dos protocolos e ferramentas atuais de segurança visando à eliminação/redução da exposição dos nossos empregados (p. 47, 2018).</t>
  </si>
  <si>
    <t>Inventar os fatos</t>
  </si>
  <si>
    <t>A resposta rápida dada no caso do rompimento da Barragem I da mina Córrego do Feijão, em Brumadinho (MG), ressaltou não só a importância desse trabalho, mas também a necessidade de reavaliá-lo e aprimorá-lo constantemente, permitindo entender a melhor maneira de evitar a repetição de um evento como esse, no qual o meio ambiente foi impactado e várias pessoas perderam suas vidas ou tiveram impacto em sua moradia, água potável e trabalho, entre outros direitos fundamentais (p. 50, 2018).</t>
  </si>
  <si>
    <t>Antecipando riscos e oportunidades, com maior previsibilidade dos eventos, esperamos gerenciar de forma ainda mais efetiva os impactos sociais (p. 51, 2018).</t>
  </si>
  <si>
    <t xml:space="preserve">Entendemos que temos muito a evoluir quando se trata do relacionamento com comunidades locais e entendemos que a licença social para operar trata-se de uma questão primordial para o sucesso dos nossos negócios (p. 51, 2018). </t>
  </si>
  <si>
    <t>O desenvolvimento do diálogo constante nas comunidades das áreas de influência de nossos empreendimentos é uma diretriz nossa e tem como objetivo promover e estreitar o relacionamento e orientar nossos investimentos sociais nessas áreas (p. 51, 2018).</t>
  </si>
  <si>
    <t xml:space="preserve">Com o diálogo social, buscamos estabelecer, por meio de relações transparentes, o envolvimento e a confiança das comunidades e do poder público nas ações propostas pela empresa (p. 51, 2018). </t>
  </si>
  <si>
    <t>Nossa equipe de Gestão Social está crescendo em tamanho e expertise, para tentar atender satisfatoriamente toda a demanda existente buscando uma convivência harmônica, a ampla aceitação das comunidades e a geração de valor nos territórios onde atuamos (p. 51, 2018).</t>
  </si>
  <si>
    <t>Ao buscar legitimação e aceitação da empresa pela sociedade, em especial pelas comunidades locais, aplicamos o conceito de Licença para Operar, pois entendemos que esta é indispensável para permitir a instalação de novos projetos e a continuidade das operações, uma vez que apenas a conformidade legal não é suficiente para se obter a legitimação social (p. 53, 2018).</t>
  </si>
  <si>
    <t>Remoção involuntária é o processo de gestão social que visa gerenciar ações para minimizar impactos decorrentes do deslocamento involuntário – físico e econômico – provocados pela Vale sobre pessoas, famílias, comunidades e grupos sociais em situação de vulnerabilidade socioeconômica. O objetivo é evitar a violação de direitos humanos e garantir às pessoas e famílias atendidas condições de vida em níveis equivalentes ou melhores em comparação com aquelas verificadas antes do início do processo (p. 56, 2018)</t>
  </si>
  <si>
    <t>A área técnica que faz a gestão desse diálogo, formada por profissionais com experiência indigenista empresarial, realiza um trabalho baseado no apoio aos direitos humanos fundamentais e no respeito às culturas, costumes e valores desses povos e comunidades (p. 57, 2018).</t>
  </si>
  <si>
    <t>Nessas situações, dedicamos especial atenção às pessoas/famílias em situação de vulnerabilidade socioeconômica que dependem de recursos naturais localizados em áreas da empresa ou que as ocupam irregularmente (p. 57, 2018).</t>
  </si>
  <si>
    <t>No entanto, o empreendimento está devidamente licenciado e, recentemente, em ação judicial que discute os impactos, foram emitidos laudos periciais que destacam não existir influência da nossa operação sobre o rio Cateté (p. 58, 2018).</t>
  </si>
  <si>
    <t>A esse respeito, cumpre observar que, a despeito das alegações de impactos, laudos periciais concluíram pela inexistência de nexo de causalidade entre as atividades desenvolvidas no empreendimento da empresa e a suposta contaminação do curso hídrico que separa o empreendimento da terra indígena em questão (p. 57, 2018).</t>
  </si>
  <si>
    <t>Os princípios de ética e integridade são fundamentais e devem ser seguidos por todos os que agem em nome da empresa, tanto no tratamento de temas internos à Vale como no trato com terceiros, agentes públicos e nas relações comerciais – sempre baseadas na transparência, no respeito e na veracidade de informações (p. 63, 2018).</t>
  </si>
  <si>
    <t>Somos associados ao Conselho Internacional de Mineração e Metais e nos comprometemos a contribuir para a conservação da diversidade biológica (p. 66, 2018).</t>
  </si>
  <si>
    <t xml:space="preserve">Os derramamentos foram devidamente informados aos órgãos ambientais competentes, de acordo com os planos de atendimento à emergência definidos (P. 75, 2018). </t>
  </si>
  <si>
    <t xml:space="preserve">Também foi possível anteciparmos o atingimento da Meta Carbono para o ano de 2017, originalmente proposta de 5% de redução das emissões diretas de GEE para 2020 (p. 75, 2018). </t>
  </si>
  <si>
    <t xml:space="preserve">O trabalho levou em conta as expectativas e os interesses de representantes das suas partes interessadas em relação aos impactos econômico-financeiros e socioambientais significativos (p. 81, 2018). </t>
  </si>
  <si>
    <t>Foi considerada ainda a capacidade desses temas de influenciar as avaliações e decisões sobre investimentos (p. 81, 2018).</t>
  </si>
  <si>
    <t>Já nas empresas coligadas, diretas ou indiretas, nas quais a Vale (i) detém entre 20% e 50% do capital votante ou (ii) detém mais de 50%, mas sem o controle, incluindo os casos de controle compartilhado, a Vale espera que essas empresas implementem e sigam políticas e normas alinhadas às suas (p. 81, 2018).</t>
  </si>
  <si>
    <t>No entanto, pela ausência de controle, a Vale não pode garantir que essas empresas cumpram integralmente todas as suas políticas, procedimentos e controles (p. 81, 2018).</t>
  </si>
  <si>
    <t>Conflitos e Exogênos</t>
  </si>
  <si>
    <t>US$ 738,7 milhões</t>
  </si>
  <si>
    <t xml:space="preserve">Sabemos que estamos no início do caminho e que ainda há muito a ser feito para completar a mudança de que precisamos (p. 6, 2019). </t>
  </si>
  <si>
    <t xml:space="preserve">A Vale, desde o início, tem trabalhado para fazer todos os esforços possíveis para estar à altura de suas responsabilidades: adaptamos a rotina de trabalho como medida preventiva para ajudar a garantir a segurança de empregados, parceiros e fornecedores, adotando o regime de home office em todas as situações elegíveis e interrompendo operações em situação de maior risco; e doamos ao governo brasileiro 5 milhões de testes rápidos para a detecção da infecção pelo vírus, na expectativa de aumentar consideravelmente a capacidade de mapear e isolar as pessoas infectadas (p. 6, 2019). </t>
  </si>
  <si>
    <t xml:space="preserve">Desde a ocorrência dessa tragédia, temos procurado nos dedicar a repensar não apenas a forma como trabalhamos, mas a nossa própria visão de mundo e de negócio; buscamos reparar o máximo possível os impactos provocados pelo rompimento da barragem sobre as pessoas e o meio ambiente; e estamos focados em aumentar a prevenção, para que nossa missão seja que esse tipo de ocorrência nunca mais se repita. Ao final deste processo, a Vale precisa ser uma empresa melhor (p. 6, 2019). </t>
  </si>
  <si>
    <t>Em todos esses aspectos, sabemos que estamos no início do caminho e que ainda há muito a ser feito para completar a mudança de que precisamos (p. 7, 2019).</t>
  </si>
  <si>
    <t>Uma dessas metas é a de nos tornarmos uma empresa carbono neutro até 2050, reduzindo e neutralizando nossas emissões, em conformidade com os princípios do Acordo de Paris e em sintonia com a construção de uma nova economia (p. 7, 2019).</t>
  </si>
  <si>
    <t xml:space="preserve">Por outro lado, assumimos novos compromissos e reavaliamos e ressignificamos os já existentes, ampliando nossas metas ambientais, sociais e de governança, porque entendemos que a nossa própria existência está ligada ao fato de sermos uma empresa sustentável, cidadã e comprometida com o respeito aos direitos humanos ao longo de toda nossa cadeia de valor (p. 7, 2019). </t>
  </si>
  <si>
    <t>Estamos conectados às vítimas e a seus familiares em um sentimento de solidariedade e de pesar pelo ocorrido (p. 8, 2019)</t>
  </si>
  <si>
    <t xml:space="preserve">Compreendemos a dimensão do impacto causado e a nossa obrigação de desenvolver ações de apoio e reparação, ao mesmo tempo em que trabalhamos para que algo assim nunca mais se repita (p. 8, 2019). </t>
  </si>
  <si>
    <t>A Vale tem trabalhado para se adaptar a esse novo cenário com o objetivo de proteger as pessoas que fazem parte de sua cadeia de valor e está atenta aos ajustes necessários ao novo contexto econômico (p. 8, 2019).</t>
  </si>
  <si>
    <t xml:space="preserve">A Vale pede desculpas à sociedade e lamenta profundamente pelas 270 vítimas fatais, das quais duas eram jovens mulheres grávidas e 11 vítimas ainda não foram localizadas (p. 14, 2019). </t>
  </si>
  <si>
    <t xml:space="preserve">O ano de 2019 foi marcado pelo luto e pela preocupação em estabelecer ações emergenciais para lidar com as adversidades suscitadas pelo rompimento (p. 14, 2019).  </t>
  </si>
  <si>
    <t>No entanto, ainda há um caminho longo a ser percorrido para tentar remediar o sofrimento das comunidades, dos empregados e de suas famílias (p. 14, 2019).</t>
  </si>
  <si>
    <t xml:space="preserve">A Vale reconhece sua responsabilidade e reafirma seu compromisso total em trabalhar para reparar de forma célere e justa os danos causados às famílias, à infraestrutura das comunidades e ao meio ambiente (p. 14, 2019). </t>
  </si>
  <si>
    <t xml:space="preserve">A Vale entende que as consequências do rompimento da Barragem I da mina Córrego do Feijão não podem ser compreendidas apenas à luz do levantamento de seus impactos sobre a população e o ambiente (p. 14, 2019). </t>
  </si>
  <si>
    <t xml:space="preserve">Para a empresa, essas situações impactaram direitos humanos das pessoas atingidas, dos moradores e trabalhadores locais (p. 14, 2019). </t>
  </si>
  <si>
    <t xml:space="preserve">Para lidar com essa perspectiva, a Vale tem como principal referência os “Princípios Orientadores da ONU sobre Empresas e Direitos Humanos”. (p. 14, 2019). </t>
  </si>
  <si>
    <t xml:space="preserve">Nos últimos cinquenta anos, apesar de toda a evolução tecnológica, vimos algumas tragédias com empresas onde os direitos humanos foram dramaticamente desrespeitados (p. 16, 2019). </t>
  </si>
  <si>
    <t>Vidas foram perdidas, famílias e comunidades desestruturadas, relações sociais quebradas. Questões ambientais causam doenças crônicas e/ou fatais por muitos anos após o desastre (p. 16, 2019).</t>
  </si>
  <si>
    <t xml:space="preserve">Muitas dessas tragédias, apesar do tempo decorrido, deixam feridas abertas e profundas. Ainda se discutem as indenizações, econômicas ou não, sem construir soluções sustentáveis para os afetados (p. 16, 2019). </t>
  </si>
  <si>
    <t>Consequentemente, os esforços e os recursos empregados na reparação são colocados frontalmente em xeque. E com isso a credibilidade do agente reparador (p. 16, 2019).</t>
  </si>
  <si>
    <t>A Vale assumiu o compromisso com seus stakeholders e a sociedade em geral de implementar a Reparação Integral desde as primeiras minutas do seu plano de reparação para Brumadinho e áreas atingidas (p. 16, 2019).</t>
  </si>
  <si>
    <t>A decisão é consistente com o reconhecimento pela empresa dos Princípios Orientadores sobre Empresas e Direitos Humanos da Organização das Nações Unidas (p. 16, 2019).</t>
  </si>
  <si>
    <t>O compromisso, implica em grandes desafios e disciplina na implementação. Não é apenas uma decisão de curto prazo para demonstrar aderência às melhores práticas ambientais, sociais e de governança. É uma decisão estratégica de enorme relevância (p. 16, 2019).</t>
  </si>
  <si>
    <t xml:space="preserve">Demanda uma transformação cultural, já em curso, pois tem que tocar na forma como seus colaboradores, agentes diretos da Reparação, entendem e lidam, hoje e no futuro, com os passos da Reparação no seu dia a dia (p. 16, 2019). </t>
  </si>
  <si>
    <t xml:space="preserve">Abre um caminho que, se seguido com firmeza, criará precedentes tanto na indústria de mineração quanto em outras, trazendo novas referências para a sociedade (p. 16, 2019). </t>
  </si>
  <si>
    <t>A Reparação Integral é um compromisso de longo prazo. Haverá momentos de desafio e momentos de reconhecimento. E, para poder ser reconhecido como um todo, necessita de uma mobilização contínua e resiliente por parte de todos (p. 16, 2019).</t>
  </si>
  <si>
    <t xml:space="preserve">Focada em reconstruir a vida das pessoas e o território, a empresa vem desenvolvendo programas assistenciais, visando contribuir para que as comunidades possam lidar com a nova realidade, retomar suas rotinas e planejar o futuro (p. 17, 2019). </t>
  </si>
  <si>
    <t xml:space="preserve">O diálogo aberto, transparente e com clareza foi e continua sendo balizador da atuação dentro de um ciclo de aprendizado contínuo (p. 17, 2019). </t>
  </si>
  <si>
    <t xml:space="preserve">Para garantir que esse conjunto de diretrizes de atendimento esteja em consonância com a dinâmica política e sociocultural das comunidades atingidas e com a evolução do próprio processo da reparação e dos acordos estabelecidos com as instituições de justiça, as orientações têm sido passado por constantes revisões (p. 18, 2019). </t>
  </si>
  <si>
    <t>Os territórios são evacuados quando a barragem alcança o nível 2 para risco de rompimento e ações emergenciais são tomadas (p. 21, 2019).</t>
  </si>
  <si>
    <t xml:space="preserve">Nas oficinas, são valorizadas as trocas e vivências feitas entre elas sobre a superação da dor, com linhas, agulhas e desejos de transformação humana por meio da arte (p. 23, 2019). </t>
  </si>
  <si>
    <t xml:space="preserve">Um dos aspectos mais importantes do processo de reparação se dá no campo simbólico, isto é, no respeito aos sentimentos e memórias despertados nas pessoas impactadas pelo rompimento da barragem (p. 24, 2019). </t>
  </si>
  <si>
    <t xml:space="preserve">As equipes Vale envolvidas têm se esforçado em conferir caráter humano e exercitar a empatia em todos os aspectos do relacionamento, inclusive na disponibilidade para dar suporte emocional a quem os procura e a atender pedidos relacionados a símbolos ou procedimentos que despertem sentimentos negativos, como a mudança da cor dos uniformes e a alteração dos trajetos de ônibus, para evitar que eles trafegassem em ruas em que moram familiares de vítimas, e da identidade visual dos veículos (p. 24, 2019). </t>
  </si>
  <si>
    <t xml:space="preserve">Uma dessas iniciativas será um memorial em homenagem às vítimas do rompimento, a ser construído em um terreno nas proximidades da sede da localidade (p. 24, 2019). </t>
  </si>
  <si>
    <t xml:space="preserve">Para promover e estreitar a relação com a comunidade, além de apresentar o trabalho realizado no tratamento da água, a ETAF abriu as portas para moradores, escolas de Brumadinho, órgãos públicos e outras instituições (p. 28, 2019). </t>
  </si>
  <si>
    <t xml:space="preserve">A Vale está escrevendo um novo capítulo de sua história focada em transformar o seu futuro, promovendo, principalmente, o desenvolvimento socioeconômico das regiões onde opera (p. 39, 2019). </t>
  </si>
  <si>
    <t>O rompimento da Barragem I mudou a gestão da empresa – não apenas no que se refere à revisão de sua governança, padrões de excelência operacional e segurança, mas também no engajamento com seus stakeholders e compromissos com as comunidades locais e com a sociedade como um todo (p. 39, 2019).</t>
  </si>
  <si>
    <t>É objetivo da Vale compartilhar cada vez mais seus compromissos e desempenho em todas as frentes de atuação da empresa e em todos os assuntos relevantes para a sociedade (p. 39, 2019).</t>
  </si>
  <si>
    <t>A Vale está direcionada a reconquistar a confiança das comunidades e stakeholders em geral (p. 39, 2019).</t>
  </si>
  <si>
    <t>Os resultados alcançados em 2019 indicam maior eficiência técnica e ampla participação das partes interessadas (p. 40, 2019).</t>
  </si>
  <si>
    <t>Após pouco mais de quatro anos, o conjunto de ações realizadas mostra avanços, revisões de estruturas e adequações em programas em um amplo espectro de atividades realizadas (p. 40, 2019).</t>
  </si>
  <si>
    <t xml:space="preserve">Em 12 de dezembro de 2019, o Painel de Especialistas divulgou o resultado da investigação no “Relatório do Painel de Especialistas sobre as Causas Técnicas do Rompimento da Barragem I do Córrego do Feijão”. A publicação, juntamente com dez anexos e um vídeo explicativo, está disponível em  http://www.b1technicalinvestigation.com/ (p. 48, 2019). </t>
  </si>
  <si>
    <t>Sabemos que um movimento como esse só acontece se for impulsionado pela liderança, que precisa estar ativada em rede e atuar como modelo para toda a organização (p. 41, 2019).</t>
  </si>
  <si>
    <t xml:space="preserve">Em 2020, precisamos fortalecer a conexão entre as alavancas de mudança e os imperativos estratégicos e medir o valor agregado. Tais métricas precisam ser contínuas e são essenciais para avançarmos nesta jornada de evolução. Precisamos garantir a escalabilidade desta transformação e ativar novas redes para a mudança. E, para manter o impulso desta mudança, estamos coordenando as ações de cultura, de forma cadenciada e com consistência, e será necessário desenvolver novos canais de comunicação de impacto para aumentar o engajamento dos empregados (P. 50, 2019). </t>
  </si>
  <si>
    <t xml:space="preserve">Sabemos que cultura é uma obra evolutiva e que estes avanços acontecem de acordo com o ritmo de cada organização, de forma integrada com a estratégia da empresa. Mas não restam dúvidas de que somente por meio desta evolução a Vale poderá atingir um novo patamar de desempenho e realizar sua missão de transformar recursos naturais em prosperidade e desenvolvimento sustentável (p. 51, 2019). </t>
  </si>
  <si>
    <t xml:space="preserve">A valorização e o respeito às pessoas estão entre os principais compromissos da Vale, e essa relação está expressa nos normativos da empresa, assim como sua visão e valores (p. 63, 2019). </t>
  </si>
  <si>
    <t xml:space="preserve">A vida em primeiro lugar é um dos nossos valores (p. 65, 2019). </t>
  </si>
  <si>
    <t xml:space="preserve">Além disso, os investimentos não devem financiar ações que sejam obrigações constitucionais do Poder Público, sendo possível, contudo, complementá-las (p. 60, 2019). </t>
  </si>
  <si>
    <t xml:space="preserve">O objetivo é desenvolver relacionamento com esses públicos-alvo, gerenciando os riscos e impactos, de forma a respeitar suas culturas, seus modos de vida e o meio ambiente, procurando criar legado positivo para essas populações por meio de ações que contribuam para o etnodesenvolvimento e autonomia (p. 72, 2019). </t>
  </si>
  <si>
    <t xml:space="preserve">A empresa incorpora a temática indígena e das comunidades tradicionais de forma transversal nos diversos processos de análise interna sobre risco e viabilidade de empreendimentos, considerando efetivamente os direitos e interesses dessas comunidades nas tomadas de decisão (p. 72, 2019). </t>
  </si>
  <si>
    <t>Grupos comunitários locais e autoridades legais brasileiras alegam impacto negativo na saúde das comunidades próximas à mina (P. 73, 2019).</t>
  </si>
  <si>
    <t xml:space="preserve">o projeto “Talento Não Tem Gênero”, responsável por aumentar a participação feminina em unidades operacionais de Minas Gerais e do Pará, com a ocupação de cargos de operação de equipamentos de grande porte (p. 80, 2019). </t>
  </si>
  <si>
    <t xml:space="preserve">O respeito ao meio ambiente é condição indispensável para garantir a continuidade das operações da Vale, que depende destes recursos ambientais (p. 82, 2019). </t>
  </si>
  <si>
    <t xml:space="preserve">Por isso, nesse contexto, a Vale desenvolveu e utiliza, em todas as áreas de atuação, um sistema de gestão ambiental que mapeia os riscos ambientais e tenta prevenir e mitigar tais riscos, bem como minimizar, compensar e remediar os impactos ambientais causados (p. 82, 2019). </t>
  </si>
  <si>
    <t>Todo esse processo foi embasado no compromisso de estabelecer um novo pacto com a sociedade, que culminou na adoção de metas de sustentabilidade mais desafiadoras e ambiciosas, alinhadas à Agenda 2030 da ONU, envolvendo mudanças climáticas, energia e florestas. (p. 82, 2019).</t>
  </si>
  <si>
    <t>A Vale vem buscando integrar cada vez mais a gestão da biodiversidade e serviços ecossistêmicos em sua estratégia e negócio, pois são essenciais e intrínsecos às operações da empresa e à vida no planeta (p. 85, 2019).</t>
  </si>
  <si>
    <t>Durante o ano de 2019, a Vale manteve intenso contato com o Conselho Internacional de Mineração e Metais (ICMM, do inglês International Council on Mining and Metals) e vem participando ativamente da elaboração do Global Tailings Standard, novo padrão de gestão de barragens, com publicação prevista para o segundo trimestre de 2020 (p. 93, 2019).</t>
  </si>
  <si>
    <t xml:space="preserve">As mudanças climáticas são um dos principais riscos para humanidade atualmente (p. 96, 2019). </t>
  </si>
  <si>
    <t>Ao longo do ano, as ações da Vale se valorizaram 7% em comparação à alta de 32% do Ibovespa. As American Depository Receipts (ADRs) da Vale, negociadas na bolsa de valores de Nova Iorque, tiveram uma valorização de 1%.</t>
  </si>
  <si>
    <t xml:space="preserve">Webinars periódicos com investidores ESG foram realizados com diferentes palestrantes, como Marcelo Klein nos esforços de reparação, e Carlos Medeiros, nas melhorias de governança para gestão de riscos, e todas essas apresentações podem ser encontradas em nosso site (p. 115, 2019). </t>
  </si>
  <si>
    <t>380 interações com stakeholders ESG; Engajamento com 70% do nosso Free floot; 5 webinars ESG com 3 deles em parceria com a UNPRI. Considerando os webinars e as non-deal roadshows específicas de ESG, foram quase 380 interações com os stakeholders ESG desde 2018 (p. 115, 2019).</t>
  </si>
  <si>
    <t>Carta dos leitores</t>
  </si>
  <si>
    <t>Bureau Veritas Certification (BVC)</t>
  </si>
  <si>
    <t xml:space="preserve">USD 390 milhões </t>
  </si>
  <si>
    <t xml:space="preserve">Desde que assumi a liderança da Vale, poucos meses após a tragédia provocada pelo rompimento da barragem em Brumadinho, tenho enfatizado as três prioridades da empresa: pessoas, segurança e reparação. Essas três palavras nos inspiraram a seguir o caminho que acreditamos ser fundamental para construir uma Vale melhor (p. 3, 2020). </t>
  </si>
  <si>
    <t xml:space="preserve">Nesse início de jornada compreendemos hoje que existimos para melhorar a vida e transformar o futuro das pessoas e das comunidades onde atuamos, juntos! (p. 4, 2020). </t>
  </si>
  <si>
    <t xml:space="preserve">É isso o que vai direcionar a nossa caminhada daqui para frente, que sabemos ser longa, mas estamos determinados a seguir avançando, com humildade, escuta e diálogo (p. 4, 2020). </t>
  </si>
  <si>
    <t>Jamais esqueceremos Brumadinho. Sabemos que, por maiores que sejam os esforços e projetos de reparação, nunca compensaremos as perdas de familiares, amigos e colegas pelo rompimento da Barragem I, da mina Córrego do Feijão (p. 9, 2020).</t>
  </si>
  <si>
    <t xml:space="preserve">Temos a responsabilidade de honrar nossos compromissos públicos e, mais do que nunca, de criar e implementar estratégias que efetivamente produzam impactos positivos nas dimensões social, ambiental e econômica, com principal atenção às pessoas e comunidades impactadas (p. 9, 2020). </t>
  </si>
  <si>
    <t>Como toda obra de grande porte, o processo gera impactos como emissão de poeira, ruídos e fluxo de caminhões (p. 13, 2020).</t>
  </si>
  <si>
    <t>Outra iniciativa em parceria com a Fundação Vale e o Instituto Cultural Antônio Dumont é o projeto Semeando Esperança, que inclui 37 mulheres que estão ressignificando a dor e a perda por meio da arte do bordado (p. 14, 2020).</t>
  </si>
  <si>
    <t xml:space="preserve">Estamos cientes de que ainda há insatisfações pelo ritmo dos processos indenizatórios e incertezas quanto ao prazo de retorno das pessoas a suas casas, mas seguimos trabalhando para avançar nessas questões centrais, ao mesmo tempo em que avançamos na construção e na execução dos planos de compensação e desenvolvimento nas comunidades evacuadas ou realocadas preventivamente (p. 16, 2020). </t>
  </si>
  <si>
    <t xml:space="preserve">A recém-inaugurada escola Rubem Costa Lima, de Nova Lima, é um dos maiores investimentos em educação em andamento na Vale, e foi entregue em agosto de 2020 à comunidade de Macacos (p. 17, 2020). </t>
  </si>
  <si>
    <t xml:space="preserve">Outra entrega foi a revitalização da Capela de São Sebastião, tombada pelo Conselho Consultivo Municipal do Patrimônio Histórico de Nova Lima. A igreja recebeu cerca de USD 270 mil em investimentos na reforma, que respeitou e manteve suas características originais, datadas do século XVIII (p. 17, 2020). </t>
  </si>
  <si>
    <t xml:space="preserve">A Vale segue comprometida em indenizar, de forma justa e célere, todos os atingidos (p. 18, 2020). </t>
  </si>
  <si>
    <t>Os processos são tratados individualmente, respeitando o momento e as especificidades de cada pessoa impactada e com a ciência de que o entendimento acerca dos critérios de elegibilidade e da documentação necessária é um ponto sensível, pois ainda gera dúvidas em parte da comunidade (p. 18, 2020).</t>
  </si>
  <si>
    <t>Há, ainda, grande discussão em torno do pagamento de indenizações, pelo fato de o programa de indenizações tratar-se de uma ação de larga escala, sendo um caso jurídico inédito no mundo pelo número significativo de pessoas a serem indenizadas, pela vasta extensão territorial dos danos e pela falta de comprovação documental dos danos, de modo que deixe clara a dimensão do prejuízo, motivo que dificulta o tratamento devido desses casos por parte da Fundação Renova (p. 20, 2020).</t>
  </si>
  <si>
    <t xml:space="preserve">A tragédia de Brumadinho representou um ponto de partida para repensarmos nossos processos (p. 31, 2020). </t>
  </si>
  <si>
    <t xml:space="preserve">Acreditamos que a mineração é essencial para o desenvolvimento do mundo e que só se serve à sociedade ao gerar prosperidade para todos e ao cuidar do planeta (p. 31, 2020). </t>
  </si>
  <si>
    <t xml:space="preserve">Um diagnóstico cultural externo e independente foi realizado em 2020 e apontou a necessidade de construção de uma cultura de aprendizado conjunto, com humildade, disciplina, senso de coletividade e, principalmente, com a presença de um desconforto crônico sobre segurança (p. 31, 2020). </t>
  </si>
  <si>
    <t xml:space="preserve">Ao longo de 2020, a Vale revisou seu posicionamento social com foco em se tornar uma indutora de capacidade social em governos, comunidades e setor privado, com o objetivo de direcionar os diversos investimentos da empresa para atender às necessidades para o desenvolvimento dos territórios (p. 53, 2020). </t>
  </si>
  <si>
    <t xml:space="preserve">Ações de relacionamento e de engajamento são conduzidas com os principais stakeholders (p. 54, 2020). </t>
  </si>
  <si>
    <t xml:space="preserve">Em 2020, a empresa desembolsou aproximadamente USD 30 milhões em multas significativas (valores acima USD 10 mil) por não cumprimento de leis e regulamentos ambientais (p. 79, 2020). </t>
  </si>
  <si>
    <t>Os principais incidentes ambientais foram relacionados aos lançamentos de efluentes fora do padrão (p. 81, 2020).</t>
  </si>
  <si>
    <t xml:space="preserve">A Política de Segurança de Barragens e de Estruturas Geotécnicas de Mineração, aprovada em outubro de 2020 pelo Conselho de Administração da Vale, estabelece diretrizes e compromissos para gerenciar os ativos críticos e controlar os riscos associados aos sistemas de gestão (p. 82, 2020). </t>
  </si>
  <si>
    <t xml:space="preserve">Em 2020, a Vale implantou o modelo de Engenharia de Registro (EoR) em 100% das barragens que atendem o negócio de Minério de Ferro no Brasil. O EoR é recomendado pela Mining Association of Canada (MAC), pelo Canadian Dam Association (CDA) e pelo Comitê Independente de Assessoramento Extraordinário de Apuração, e visa dar mais confiabilidade e qualidade ao processo de acompanhamento e revisão de segurança das barragens (p. 86, 2020). </t>
  </si>
  <si>
    <t xml:space="preserve">Após o rompimento da barragem I da mina Córrego do Feijão, em Brumadinho (MG), a Vale acelerou o plano de descaracterização de barragens a montante para encerrar em definitivo o uso desse tipo de estrutura (p. 89, 2020). </t>
  </si>
  <si>
    <t>Os planos abrangem, principalmente, ações relacionadas à mitigação, restauração e compensação de impactos, além de ações de monitoramento (p. 94, 2020).</t>
  </si>
  <si>
    <t xml:space="preserve">Mesmo buscando sempre melhores tecnologias e métodos que permitam a menor interferência nos recursos naturais, as operações impactam, direta ou indiretamente, os hábitats naturais e a biota a eles associados, principalmente em função de conversão, perda e/ou redução de hábitats, alteração na qualidade do ar e perda de espécimes (p. 95, 2020). </t>
  </si>
  <si>
    <t>Não são raros os questionamentos do poder público buscando a redução dos impactos citados, a partir da melhoria da eficiência dos controles ambientais ao longo da cadeia produtiva (p. 99, 2020).</t>
  </si>
  <si>
    <t>A Vale foi apontada como uma das empresas responsáveis por contribuir com as emissões de poeira na região (p. 99, 2020).</t>
  </si>
  <si>
    <t xml:space="preserve">Diante das medidas de controle ambiental implementadas pela empresa e, principalmente, pela assinatura do Termo de Compromisso Ambiental que será explicado com mais profundidade a seguir, tanto o inquérito policial quanto a medida cautelar foram arquivados (p. 99, 2020). </t>
  </si>
  <si>
    <t xml:space="preserve">Para o aprimoramento do controle atmosférico, a Vale assinou, voluntariamente, em 2018, com o Ministério Público do Espírito Santo, o Ministério Público Federal e o governo estadual, um Termo de Compromisso Ambiental para a implantação de 48 metas de redução de poeira, conforme recomendações pela Companhia Ambiental do Estado de São Paulo (Cetesb) e pelo Órgão Ambiental Estadual, após avaliação técnica realizada no Complexo de Tubarão (p. 99, 2020). </t>
  </si>
  <si>
    <t xml:space="preserve">A empresa também participa, de forma ativa, direta ou por meio de entidades representativas, de fóruns sobre gestão dos recursos hídricos das bacias hidrográficas das regiões onde estão localizadas suas operações, principalmente na sua área de influência, para contribuir com a discussão de estratégias de segurança hídrica. Para a gestão de efluentes, a Vale reconhece que ainda há espaço para melhorias (p. 100, 2020). </t>
  </si>
  <si>
    <t xml:space="preserve">A Vale tem ampliado sua rede de monitoramento e trabalhado na melhoria contínua dos processos de medição, na atualização dos seus equipamentos, na automatização das medições, em um sistema integrado de gestão de dados hídricos e em todo ciclo do processo (p. 101, 2020). </t>
  </si>
  <si>
    <t>Com o objetivo de responder a esse desafio, a empresa está empenhada em contribuir para limitar o aumento da temperatura média global a menos que 2°C, tal como definido no Acordo de Paris (p. 105, 2020).</t>
  </si>
  <si>
    <t xml:space="preserve">Em 2020, as metas relacionadas à agenda climática representaram 10% da remuneração variável de curto prazo dos empregados, incluindo Presidente e Vice-presidentes executivos (p. 105, 2020). </t>
  </si>
  <si>
    <t xml:space="preserve">Essas iniciativas estão em diferentes estágios de maturidade, desde estudos conceituais, projetos piloto ou já implementadas. Está previsto um maior prazo para implementação das iniciativas consideradas disruptivas (p. 106, 2020). </t>
  </si>
  <si>
    <t>Recentemente, a Vale aderiu à Task Force on Scaling Voluntary Carbon Markets, uma iniciativa que reúne mais de 40 líderes e empresas do mundo, cujo objetivo é expandir os mercados voluntários de carbono de forma robusta e transparente, tornando-os uma alternativa estruturada e viável no combate às mudanças climáticas (p. 106, 2020).</t>
  </si>
  <si>
    <t xml:space="preserve">A redução das emissões totais observada entre 2019 e 2020 deve-se, especialmente, ao fato de a empresa ter, ainda, um reflexo no volume de produção devido ao rompimento da barragem de Brumadinho (MG) e aos efeitos da pandemia da covid-19 (p. 108, 2020). </t>
  </si>
  <si>
    <t>Em 2020, foi observada uma redução de 14,6% nas emissões de Escopo 3 da empresa em relação a 2019, e de 18,0% frente às emissões do ano-base de 2018. Essa queda das emissões ocorre pela redução das vendas, especialmente de pelotas, em 27,7%, e de minério de ferro, em 5,4%, justificada pela redução de produção já mencionada anteriormente (p. 109, 2020).</t>
  </si>
  <si>
    <t xml:space="preserve">Esses normativos orientam a construção de uma relação de respeito e de confiança com as comunidades, fortalecem a gestão de risco e impacto e orientam a atuação da Vale como contribuidora no desenvolvimento socioeconômico e ambiental dos territórios, no desenvolvimento e na contratação de força de trabalho e fornecedores locais e no estabelecimento, sempre que possível, de parcerias intersetoriais com a finalidade de criar um legado positivo (p. 118, 2020). </t>
  </si>
  <si>
    <t xml:space="preserve">A vida em primeiro lugar é um dos nossos valores. A obsessão por segurança e gestão de riscos é um de nossos comportamentos-chave. A estratégia de saúde, segurança e risco da Vale considera que todo acidente pode ser evitado (p. 119, 2020). </t>
  </si>
  <si>
    <t xml:space="preserve">O objetivo é aprendermos, de forma proativa, como melhorar nossos processos e sistemas para a criação de um ambiente seguro e livre de fatalidades (p. 119, 2020). </t>
  </si>
  <si>
    <t>O site de Nova Caledônia teve suas operações paralisadas e estava em processo de venda, o que motivou algumas manifestações (p. 122, 2020).</t>
  </si>
  <si>
    <t xml:space="preserve">Em dezembro de 2020, as operações da Vale Nouvelle Calédonie S.A.S. (VNC) foram evacuadas de forma segura, após uma noite de protestos de ativistas pró-independência na planta e em suas proximidades (p. 122, 2020). </t>
  </si>
  <si>
    <t>O trabalho de cada um dos empregados da Vale é essencial para o sucesso e o crescimento da empresa (p. 124, 2020).</t>
  </si>
  <si>
    <t xml:space="preserve">Dessa forma, procura-se promover um sistema de melhoria contínua do processo, buscando o aprimoramento do uso de recursos, a alavancagem de resultados e a maximização dos impactos positivos da mineração, com estímulo à transformação local e à geração de valor compartilhado, conforme etapas da mineração sustentável (SLOM, em inglês Sustainable Life of Mine) (p.137, 2020). </t>
  </si>
  <si>
    <t>Em 2020, a Vale firmou parcerias relevantes para o desenvolvimento de programas sociais. Empresas como Wheaton Precious Metals e Grupo Hidrau Torque (GHT), por exemplo, aportaram recursos para a realização do projeto de educação Territórios em Rede, da Fundação Vale, voltado para a inclusão escolar e redução dos índices de evasão, além do já mencionado projeto Máscara + Renda (p. 138, 2020).</t>
  </si>
  <si>
    <t>Os povos indígenas têm relação com o território que envolve não só aspectos físicos e socioeconômicos, mas também culturais e espirituais. Nesse sentido, a Vale reconhece a importância do respeito aos direitos dessas populações e da gestão de riscos e dos impactos das atividades da empresa nessas comunidades (p. 153, 2020).</t>
  </si>
  <si>
    <t xml:space="preserve">A relação da Vale com alguns povos indígenas é de longa data e, portanto, pode passar por convergências e divergências, sempre pautadas por respeito e diálogo (p. 154, 2020). </t>
  </si>
  <si>
    <t>O acordo prevê a suspensão, por um ano, do processo judicial movido pelo MPF e de outros ajuizados pelas associações dos indígenas contra a Vale, com o objetivo de criar um ambiente favorável e harmônico (p. 154, 2020).</t>
  </si>
  <si>
    <t xml:space="preserve">A remoção involuntária é um processo de atuação social para gestão de impactos do deslocamento involuntário de pessoas e/ou atividades econômicas em função da aquisição de direitos sobre a terra pela Vale, prevenção aos impactos de obras que resultem riscos à integridade física das comunidades, entre outros (p. 156, 2020). </t>
  </si>
  <si>
    <t xml:space="preserve">Unidades operacionais da Vale estão instaladas em regiões onde conflitos pelo uso da terra fazem parte do contexto territorial (p. 156, 2020). </t>
  </si>
  <si>
    <t>Após reiteradas tentativas de diálogo, a desmobilização da instalação clandestina, em conformidade com as devidas garantias legais, gerou reação violenta de um pequeno número de campesinos, com uso de armas de fogo contra a equipe da empresa (p. 156, 2020).</t>
  </si>
  <si>
    <t xml:space="preserve">Duas famílias apresentaram queixa por lesão corporal, registradas em Boletim de Ocorrência (BO). O caso, rapidamente resolvido, teve o diálogo restabelecido (p. 156, 2020). </t>
  </si>
  <si>
    <t>José Luciano Duarte Penido</t>
  </si>
  <si>
    <t>Como reflexo dessa mudança, temos hoje um Conselho de Administração comprometido em consolidar uma sólida governança seguindo as melhores práticas internacionais para uma Corporation (p. 4, 2021).</t>
  </si>
  <si>
    <t>Trata-se de uma visão que objetiva a não repetição de danos, como os ligados a Brumadinho, causados pela Vale, o fomento a comunidades autônomas e uma atuação orientada para a mineração sustentável (p. 4, 2021).</t>
  </si>
  <si>
    <t>Estamos atentos à busca pela produtividade segura e em promover a confiança na operação dos ativos (p. 4, 2021).</t>
  </si>
  <si>
    <t>E, nessa jornada, buscamos caminhar junto com a sociedade, com responsabilidade, transparência e coerência. Chegamos aos territórios sem convite, por isso, além de mitigar os impactos negativos, queremos, como diz nossa ambição social, “Ser uma empresa parceira no desenvolvimento de comunidades autônomas, engajada em temas relevantes para a humanidade e comprometida com a mineração sustentável” (p. 5, 2021).</t>
  </si>
  <si>
    <t>Em 25 de janeiro, completou-se três anos do rompimento da Barragem B1, o dia mais triste de nossa história. A tragédia, que jamais será esquecida, causou a morte de 270 pessoas e diversos impactos socioambientais, também deixou evidente a necessidade de aprendermos juntos com tudo o que aconteceu, de nos transformarmos e assumirmos o compromisso de que tragédias assim não se repitam jamais e que nenhuma vida seja perdida em nossa empresa (p. 5, 2021).</t>
  </si>
  <si>
    <t xml:space="preserve">Mais do que projetos, queremos articular alianças e promover programas estruturantes, capazes de contribuir para a justiça social e para a autonomia das comunidades (p. 6, 2021). </t>
  </si>
  <si>
    <t>Ainda para assegurar os Direitos Humanos, com o entendimento de que a mineração só pode ser realizada mediante o consentimento Livre, Prévio e Informado, além de uma legislação que permita e regule adequadamente a atividade, renunciamos a todos os nossos processos minerários em terras indígenas no Brasil, o que inclui requerimentos de pesquisa e lavra.</t>
  </si>
  <si>
    <t xml:space="preserve">Em 2022, completaremos 80 anos de operação. Ao longo dessas décadas, aprendemos que o nosso papel vai além da mineração e, por isso, em todas as decisões da Vale, as pessoas estão no centro. Buscamos, como diz o nosso propósito, melhorar a vida e transformar o futuro. Juntos (p. 6, 2021). </t>
  </si>
  <si>
    <t xml:space="preserve">Antecipamos para 2025 nosso compromisso de dobrar a representatividade de mulheres em nosso quadro de empregados (de 13% para 26%), estabelecemos a meta de atingir 40% da liderança no Brasil formada por pessoas negras até 2026 e fortalecemos nosso posicionamento antirracista (p. 6, 2021). </t>
  </si>
  <si>
    <t xml:space="preserve">Avaliação dos canais permanentes de engajamento: levantamento das principais demandas de stakeholders, identificadas por canais estruturados de engajamento já existentes na empresa, e consolidação dos insumos obtidos (p. 8, 2021). </t>
  </si>
  <si>
    <t>A maior parte das reduções nas emissões de escopos 1, 2 e 3 está relacionada aos menores níveis de produção, em 2021, quando comparadas ao ano base (p. 11, 2021).</t>
  </si>
  <si>
    <t xml:space="preserve">Existimos para melhorar a vida e transformar o futuro. Juntos (p. 22, 2021). </t>
  </si>
  <si>
    <t xml:space="preserve">Estamos em uma jornada para nos tornarmos uma empresa cada dia mais segura e confiável e o nosso sistema de gestão - o VPS –, é uma alavanca fundamental para nossa Transformação Cultural (p. 26, 2021). </t>
  </si>
  <si>
    <t xml:space="preserve">Jamais esqueceremos Brumadinho e seguimos determinados a reparar integralmente e compensar os danos causados às pessoas e aos territórios pelo rompimento da Barragem B1, da mina Córrego do Feijão, em Brumadinho, Minas Gerais, Brasil (p. 27, 2021). </t>
  </si>
  <si>
    <t xml:space="preserve">Entendemos o profundo significado que a localização dos restos mortais das vítimas desaparecidas tem para as famílias atingidas (p. 27, 2021). </t>
  </si>
  <si>
    <t>“Desde o dia 25 de janeiro de 2019 nossas vidas mudaram da pior maneira possível. Nós nunca imaginávamos que a barragem em Brumadinho poderia romper. Assim como nossos familiares. Eles imaginavam que estavam no lugar mais seguro do mundo. Eles amavam trabalhar na empresa, eles tinham orgulho em vestir o uniforme. E hoje só nos resta muita dor, sofrimento e saudade. Esperamos que a empresa tenha um diálogo transparente com os empregados, que eles sejam informados se houver algum risco de perda de vida, e que tudo seja feito para que seja evitado. Para nós familiares é muito difícil tudo o que aconteceu.” (p. 28, 2021).</t>
  </si>
  <si>
    <t xml:space="preserve">Apelo às consequências </t>
  </si>
  <si>
    <t xml:space="preserve">"A gente não quer a reparação. A reparação é com os danos que eles fizeram. A gente quer compensação. Eu quero futuramente falar aos meus filhos, eu quero que no futuro eu possa dizer: Antônio Pereira foi assim, mas a empresa deu apoio e hoje somos desenvolvidos. A gente quer um distrito melhor e tem condições disso, tem como isso acontecer.” (p. 29, 2021). </t>
  </si>
  <si>
    <t xml:space="preserve">Principais lições aprendidas: Assumir a responsabilidade pelos fatos e suas consequências é o primeiro sinal de nosso compromisso de remediar; empatia e compaixão ganham um significado mais profundo em função das perdas dos afetados; escuta ativa e presença no campo para compreender e legitimar demandas; discussões pautadas em bases técnicas e KPIS desinflam conflitos ideológicos; humildade é um ingrediente obrigatório para lidar com uma situação tão sensível; uma forte gestão e disciplina operacional são cruciais para uma recuperação bem-sucedida; a comunicação não pode ser percebida como publicidade. o tom de voz deve respeitar a perspectiva dos afetados; não ter receio de conversas difíceis com partes interessadas críticas é fundamental para a construção de confiança (p. 32, 2021). </t>
  </si>
  <si>
    <t xml:space="preserve">A reparação de Mariana tem sido uma missão complexa e desafiadora, tanto pela amplitude de territórios impactados pelo rompimento da barragem de Fundão quanto pelas múltiplas características sociais, culturais e econômicas da região, que abrange 39 municípios em dois estados (Minas Gerais e Espírito Santo) (p. 33, 2021). </t>
  </si>
  <si>
    <t>Apelo à piedade</t>
  </si>
  <si>
    <t>A Vale tem consciência de que a velocidade da reparação de Mariana não atende à expectativa da sociedade, e vem apoiando para acelerar esse processo (p. 33, 2021).</t>
  </si>
  <si>
    <t xml:space="preserve">No entanto, desde o início foi identificado um desafio, pagar indenizações a pessoas e trabalhadores informais, como pescadores, carroceiros, lavadeiras e artesãos, que não tinham como comprovar os danos causados pelo rompimento (p. 33, 2021). </t>
  </si>
  <si>
    <t xml:space="preserve">A Fundação Renova enfrenta desafios relativos ao processo de reassentamento que contribuíram com atrasos, principalmente relacionados ao contexto da pandemia de Covid-19 (p. 33, 2021). </t>
  </si>
  <si>
    <t xml:space="preserve">O tema Barragem é hoje um dos maiores desafios do setor mineral e sobretudo da Vale, pois ao mesmo tempo que é importante para a continuidade da produção, causa a percepção de insegurança nas comunidades próximo às operações, principalmente no estado de Minas Gerais (p. 36, 2021). </t>
  </si>
  <si>
    <t>Barragem, destruição ambiental "Precisa fazer algo impressionante em relação ao acontecido em Brumadinho e mostrar que está fazendo diferente em outras localidades." (Pará). Barragens "Tentar reparar seus erros, buscando melhoria e segurança no jeito de minerar." (Maranhão). Rompimento de barragem "Empresa precisa mostrar mais sobre suas formas de segurança, o que mudaram depois do acidente, como estão se prevenindo." (São Paulo). Barragem, "Empresa precisa melhorar o investimento em segurança." (Espírito Santo). Barragem, destruição "Não deixar acontecer nunca mais coisas do tipo, tem que ter responsabilidades." (Rio de Janeiro). Barragem, destruição "Precisa arcar com suas responsabilidades e garantir que não vai cometer os mesmos erros." (Minas Gerais) (p. 36, 2021).</t>
  </si>
  <si>
    <t xml:space="preserve">Nos últimos anos, a empresa tem buscado a redução significativa da dependência do uso de barragens, investido em novas soluções potenciais e intensificando a frequência de monitoramento de suas estruturas e as avaliações de seus estados de conservação (p. 38, 2021). </t>
  </si>
  <si>
    <t xml:space="preserve">"Temos hoje um Conselho de Administração comprometido em consolidar uma sólida governança seguindo as melhores práticas internacionais para uma Corporation. O Conselho tem dado total atenção à evolução cultural da empresa, priorizando a reorientação estratégica da Vale e nosso compromisso com a agenda ESG." (p. 45, 2021). </t>
  </si>
  <si>
    <t xml:space="preserve">O Conselho de Administração reconhece que um processo de avaliação robusto e construtivo é um componente essencial de boa governança corporativa e da sua eficácia (p. 46, 2021). </t>
  </si>
  <si>
    <t xml:space="preserve">A gestão de riscos em todas as atividades é um tópico crucial para a condução dos nossos negócios (p. 48, 2021). </t>
  </si>
  <si>
    <t>Em 2021, foram aplicadas às empresas do grupo Vale 21 multas significativas (valores iguais ou acima de USD 10 mil) pelo não cumprimento de leis e regulamentos ambientais, que totalizam o valor de cerca de USD 10,2 milhões e 11 sanções não monetárias, relacionadas a aspectos diversos, como supostos descumprimentos de condicionantes, poluição e exercício de atividade sem as autorizações/licenças ambientais necessárias (p. 52, 2021).</t>
  </si>
  <si>
    <t xml:space="preserve">As transações reforçam a disciplina na alocação de capital da Vale, com foco em seus negócios core e compromisso com a otimização de portfólio, pautada na preservação da continuidade operacional e em uma saída responsável e sustentável (p. 46, 2021). </t>
  </si>
  <si>
    <t>Para nós, a inovação é um ativo essencial para a criação de valor compartilhado com a sociedade e para a mitigação de impacto de nossas atividades. A inovação na Vale é considerada uma das alavancas para a realização de nosso propósito. Temos uma visão em que a nossa produção é cada vez mais automatizada, reduzindo a exposição de nossas pessoas ao risco e aumentando a agilidade e a produtividade de nossas operações. Teremos soluções de inteligência artificial suportando todas as grandes decisões. Utilizamos tecnologia para redesenhar nossas formas de trabalho, reduzindo cenários de risco, com o objetivo de nos tornarmos uma referência em segurança e gerenciamento de riscos. Temos uma visão completa da cadeia de valor e colaboramos com os clientes para criar produtos e serviços diferenciados (p. 63, 2021).</t>
  </si>
  <si>
    <t xml:space="preserve">Buscamos transformar pessoas e digitalizar processos, por meio de novas formas de trabalho, promovendo agilidade, colaboração e integração (p. 63, 2021). </t>
  </si>
  <si>
    <t>Inovamos para contribuir para o desenvolvimento sustentável de nossos negócios e comunidades, gerando um impacto positivo na sociedade (p. 63, 2021).</t>
  </si>
  <si>
    <t xml:space="preserve">Para nós, a vida está em primeiro lugar e não existe produtividade sem segurança. A inovação é uma catalisadora para transformar a maneira como operamos, priorizando a saúde e segurança das pessoas. A vida em primeiro lugar é um valor inegociável para nós. (p. 63, 2021). </t>
  </si>
  <si>
    <t>Para nos tornarmos referência em segurança, redesenhamos nosso trabalho a fim de eliminar exposição aos riscos, adotando o trabalho remoto em larga escala, além de mantermos a prioridade com base em “Vidas impactadas” (p. 63, 2021).</t>
  </si>
  <si>
    <t xml:space="preserve">Temos o compromisso de fomentar o desenvolvimento sustentável (p. 64, 2021). </t>
  </si>
  <si>
    <t xml:space="preserve">Somos parte das comunidades onde atuamos e, por isso, estimulamos a geração de valor compartilhado por meio da nossa atuação nos territórios. (p. 64, 2021). </t>
  </si>
  <si>
    <t xml:space="preserve">Para nós, a inovação é um ativo essencial para a criação de valor compartilhado com a sociedade e para a mitigação de impacto de nossas atividades (p. 64, 2021). </t>
  </si>
  <si>
    <t>Nesse programa, a Vale, em colaboração com universidades e institutos de inovação, oferece aos profissionais participantes a oportunidade de construir um futuro mais seguro, sustentável e eficiente para a mineração por meio da inovação aberta (p. 65, 2021).</t>
  </si>
  <si>
    <t>Em 2021, ocorreram 28 incidentes com severidade ambiental grave, comparados a 16 eventos ocorridos em 2020, de acordo com a classificação de risco da empresa (p. 69, 2021).</t>
  </si>
  <si>
    <t>Contudo, avançamos no ano de 2021 em relação à ocorrência de acidentes críticos e muito críticos, com nenhuma ocorrência em 2021, em comparação a três ocorridos em 2020 (p. 69, 2021)</t>
  </si>
  <si>
    <t xml:space="preserve">Reduzir emissões e tornar a Vale uma empresa resiliente aos efeitos da mudança do clima são prioridades estratégicas (p. 70, 2021). </t>
  </si>
  <si>
    <t>A Vale entende a importância de dar transparência ao plano (roadmap) de entrega das metas assumidas para redução das emissões e de neutralidade (Net-zero), por isso, divulga informações no CDP desde 2003, no Portal ESG da empresa e, em 2021, publicou seu primeiro relatório de clima (p. 70, 2021).</t>
  </si>
  <si>
    <t xml:space="preserve">A Vale prioriza a análise de riscos e adota medidas destinadas a prevenção, mitigação, recuperação e compensação de impactos (p. 77, 2021). </t>
  </si>
  <si>
    <t xml:space="preserve">Parte de nossas operações, devido à rigidez locacional do negócio, tem sobreposição e interface com áreas de alto valor para a biodiversidade, como hotspots e áreas-chave para a biodiversidade, sendo que aproximadamente 30% interferem em áreas protegidas (p. 77, 2021). </t>
  </si>
  <si>
    <t xml:space="preserve">Continuamos com o compromisso de reduzir cada vez mais nossos impactos, além de recuperar e compensar as áreas e hábitats que afetamos, alinhados ao nosso objetivo de longo prazo de neutralizar impactos sobre a biodiversidade em novos projetos (p. 77, 2021). </t>
  </si>
  <si>
    <t xml:space="preserve">A Vale entende o desafio de integrar a gestão sobre biodiversidade na cadeia de valor (p. 77, 2021). </t>
  </si>
  <si>
    <t xml:space="preserve">“Com o apoio da Belterra Agroflorestas, conseguimos diversificar nossa produção, iniciamos o plantio de cacau e aumentamos a eficiência produtiva aqui da Fazenda Recanto das Águas. O sucesso do projeto foi tanto que animou a minha filha, que é dentista, a assumir a produção cacaueira, garantindo que teremos mais uma geração à frente da nossa propriedade familiar” Ademir de Paulo Dan, Sr. Juca, de Parauapebas (PA) (p. 78, 2021). </t>
  </si>
  <si>
    <t xml:space="preserve">Diante dos impactos das emissões atmosféricas e com a ambição de ser líder em mineração sustentável, a Vale estabeleceu em 2021 as seguintes metas para a redução de suas emissões de material particulado (MP), óxidos de enxofre (SOx) e óxidos de nitrogênio (NOx) até 2030, cuja referência base é o ano de 2018 (p. 81, 2021). </t>
  </si>
  <si>
    <t xml:space="preserve">Realizamos, em 2020, uma pesquisa para entender a relação entre a comunidade e as áreas de conservação – ativos do capital natural – que hoje estão sob nossa responsabilidade (p. 83, 2021). </t>
  </si>
  <si>
    <t xml:space="preserve">Sob o conceito de recrutamento estratégico, implementado em 2020 e pautado pelo Modelo de Gestão Vale (VPS), a empresa busca atrair e reter talentos alinhados ao seu propósito, à sua transformação cultural e ao seu compromisso com a promoção da diversidade, equidade e inclusão (p. 90, 2021). </t>
  </si>
  <si>
    <t xml:space="preserve">Em 2021, o índice de rotatividade foi de 8,2% (p. 91, 2021). </t>
  </si>
  <si>
    <t>O planejamento sucessório é uma alavanca para gerar oportunidades, reter talentos e também para desenvolver comportamentos alinhados à cultura (p. 92, 2021).</t>
  </si>
  <si>
    <t>A garantia de uma linha de sucessão assertiva para cargos e posições passou a compor as metas de remuneração de executivos (p. 92, 2021).</t>
  </si>
  <si>
    <t xml:space="preserve">Nossa estratégia de Diversidade, Equidade e Inclusão tem como objetivo fortalecer uma cultura de promoção e valorização de um ambiente inclusivo e endereçar os desafios mapeados por meio de políticas afirmativas (p. 92, 2021). </t>
  </si>
  <si>
    <t>Em 2021, nosso foco prioritário envolveu a elaboração de um censo de diversidade, para entendimento dos nossos desafios, e a revisão de processos e sistemas, assim como iniciativas para fortalecimento de uma cultura orientada para a promoção da diversidade, equidade e inclusão (p. 92, 2021).</t>
  </si>
  <si>
    <t>Orgulho LGBTQIA+ Na foto, o técnico de processos Jailson Sá Santana (p. 92, 2021).</t>
  </si>
  <si>
    <t xml:space="preserve">No ano de 2021, a Vale concentrou esforços para atingir 5% de profissionais com deficiência na sua força de trabalho (p. 95, 2021). </t>
  </si>
  <si>
    <t xml:space="preserve">“Ser uma empresa parceira no desenvolvimento de comunidades autônomas, engajada em temas relevantes para a humanidade e comprometida com a mineração sustentável” (p. 98, 2021). </t>
  </si>
  <si>
    <t>“Temos um histórico de engajamento e apoio social e um papel relevante nas localidades onde atuamos, mas queremos fazer mais. Para isso, consideramos na nossa ambição social ser um parceiro que possibilite o desenvolvimento e a autonomia das comunidades com as quais nos relacionamos, a partir do tripé educação-saúde-renda.” (p. 98, 2021).</t>
  </si>
  <si>
    <t>“Queremos articular alianças e parcerias envolvendo empresas, governos e terceiro setor em torno de ações e programas estruturantes para as comunidades onde operamos” (p. 98, 2021).</t>
  </si>
  <si>
    <t>Devido às características inerentes às suas atividades e ao setor extrativo onde opera, a Vale reconhece que há diversos desafios relativos ao respeito aos Direitos Humanos em suas atividades e em toda a sua cadeia de valor (p. 99, 2021).</t>
  </si>
  <si>
    <t>“O que eu vejo, tanto do impacto da mineração quanto de outros impactos de outros empreendimentos que chegam no bairro (Jardim Canadá, Nova Lima, Minas Gerais, Brasil), é que traz junto consigo muita gente, gente de fora, que não tem essa ideia do pertencimento à comunidade. Então, eles vêm com suas famílias, ficam por aqui por um tempo, e muitos vão embora e deixam as famílias. E vejo também a questão da vulnerabilidade de jovens e crianças, pois geralmente aparecem muitos alojamentos masculinos, e as meninas ficam ali por perto, pensando em ganhar um carinho do pai que já foi embora, à procura de um dinheiro para comprar alguma coisa, e eu vejo o aliciamento dessas adolescentes muito forte... Isso dá uma tristeza muito grande no bairro. Eu sei que o progresso existe e que ele chega, mas também sei que com as coisas boas vêm também as coisas ruins pro bairro.” (p. 99, 2021).</t>
  </si>
  <si>
    <t>O relacionamento entre a Vale e povos indígenas e comunidades tradicionais é baseado no respeito à diversidade cultural e aos direitos dessas populações, reconhecendo a relação diferenciada que têm com o território, que envolve não só aspectos físicos e socioeconômicos, mas também culturais e espirituais (p. 100, 2021).</t>
  </si>
  <si>
    <t xml:space="preserve">Além do compromisso com um relacionamento construtivo e de benefícios mútuos, é prioridade a gestão de riscos e impactos sobre essas populações (p. 100, 2021). </t>
  </si>
  <si>
    <t xml:space="preserve">“É muito complicado para nós indígenas permanecer no ensino superior. Esse projeto é essencial para ajudar. Estou muito feliz por ser contemplada pelo projeto.” </t>
  </si>
  <si>
    <t xml:space="preserve">A Vale não desenvolve quaisquer atividades de pesquisa mineral ou lavra em Terras Indígenas (TIs) no Brasil e já havia desistido ou renunciado a 104 processos minerários, entre 2019 e 2021 (p. 101, 2021). </t>
  </si>
  <si>
    <t xml:space="preserve">Em 2021, a Vale renunciou a todos os processos minerários em TIs no Brasil, como fruto do entendimento de que a mineração em TIs só pode ser realizada mediante o Consentimento Livre, Prévio e Informado (CLPI) dos próprios indígenas e de uma legislação que regule essa atividade (p. 101, 2021). </t>
  </si>
  <si>
    <t xml:space="preserve">Se, por um lado, a relação foi marcada por melhorias de infraestrutura por parte da Vale, por meio dos acordos voluntários, por outro, associações que representam esses povos e autoridades públicas brasileiras alegam impacto negativo na saúde das comunidades próximo às minas de níquel Onça Puma (p. 102, 2021). </t>
  </si>
  <si>
    <t xml:space="preserve">“Hoje reconheço que, se podemos ter essa condição de viver da forma como a gente bem entende, poder comer uma carne, um peixe, vocês também fizeram parte. Gostaria de reconhecer, apesar de nossas brigas, de nossas lutas, que vocês fizeram parte disso. Nosso foco é investir pensando sempre no futuro. E reconheço que a Vale fez parte junto conosco. Através do acordo encontramos resultado.” </t>
  </si>
  <si>
    <t>Sensível à causa, ao histórico de reivindicações e com o objetivo de contribuir para a construção de um legado positivo, a Vale está ampliando sua contribuição para o desenvolvimento sustentável da comunidade de Piquiá (p. 103, 2021).</t>
  </si>
  <si>
    <t xml:space="preserve">A Vale assumiu a prática de registro dos eventos independentemente da culpa ou responsabilidade, transformando a análise dessas ocorrências em aprendizados para as ações de melhoria contínua da segurança operacional em relação às comunidades (p. 104, 2021). </t>
  </si>
  <si>
    <t>“A gente mudou pra cá em 1998, e aos poucos eu fui moldando a nossa casa ao estilo da família, mas não pude dar prosseguimento a isso porque estamos nessa situação de indefinição – se seremos removidos ou não. Não posso fazer mais melhorias na casa, numa área que a gente se sentia bem, e não temos mais isso. Minha oficina, que é meu mundo. Peço à companhia para agilizar o máximo possível essa situação.” (p. 105, 2021).</t>
  </si>
  <si>
    <t xml:space="preserve">“Sou um reassentado aqui de Cateme, estou num projeto de horta aqui na fazenda oferecido pela Vale, desde 2017. A Vale me ensinou a produzir e posso ensinar outras pessoas. Produzo cebola, alface, tomate, pimenta e quiabo. Vendo todos esses produtos e com os recursos, consigo mandar as crianças para escola, comprar chapas para casa, enfim, agradeço à Vale por este projeto de geração de renda." (p. 106, 2021). </t>
  </si>
  <si>
    <t>Apelo à ignorância</t>
  </si>
  <si>
    <t>A Vale não realiza atividades de pesquisa mineral ou lavra de qualquer natureza em terras indígenas no Brasil, no entanto, há uma controvérsia envolvendo o povo Xikrin do Cateté em relação a empreendimentos na região de Carajás (p. 106, 2021).</t>
  </si>
  <si>
    <t xml:space="preserve">O acordo reflete o resultado de um processo de diálogo, engajamento e negociação entre as partes, visando uma retomada da relação de parceria e boa vizinhança entre a empresa e os indígenas, assim como uma solução conciliatória sem reconhecimento de dano ambiental, tendo em vista que laudos periciais judiciais já comprovaram a inexistência de dano ambiental decorrente do empreendimento Onça Puma (p. 107, 2021). </t>
  </si>
  <si>
    <t>A Vale decidiu abrir mão de seus processos minerários em Terras Indígenas no Brasil a partir de 2021, o que inclui requerimentos de pesquisa e lavra (p. 107, 2021).</t>
  </si>
  <si>
    <t>A Vale está comprometida com o Pacto Global da ONU. Embora tenhamos nos retirado em 2019, após a tragédia de Brumadinho, em respeito à instituição e aos seus membros, temos trabalhado diligentemente para implementar os 10 Princípios do Pacto Global da ONU (p. 116, 2021).</t>
  </si>
  <si>
    <t>"Após a tragédia de Brumadinho, a Vale se comprometeu com a reparação integral dos impactos causados. Também está comprometida com os princípios de precaução e não repetição, reavaliando todos os aspectos de seus negócios. Como parte dessa revisão, a Vale reforçou a implementação dos Princípios do Pacto Global da ONU. Eles são um passo estratégico do fortalecimento do nosso desempenho em Sustentabilidade.” (p. 116, 2021).</t>
  </si>
  <si>
    <t xml:space="preserve">É animadora a instituição da Vice-Presidência Executiva de Sustentabilidade, que representa um passo adiante nos compromissos corporativos relativos à agenda socioambiental (p. 121, 2021). </t>
  </si>
  <si>
    <t>2 Cartas dos leitores</t>
  </si>
  <si>
    <t>USD 473,5 milhõe</t>
  </si>
  <si>
    <t>USD 2,4 bilhões</t>
  </si>
  <si>
    <t xml:space="preserve">Fazer junto significa ouvir. Fazer junto significa criar uma capacidade coletiva de pensar, dialogar, projetar e realizar os futuros possíveis para todos (p. 3, 2022). </t>
  </si>
  <si>
    <t xml:space="preserve">O mundo vive o limiar de uma transição energética poderosa e, ao mesmo tempo, as companhias, entidades e governos enfrentam o desafio de superar os desafios impostos por um mundo cada vez mais complexo (p. 4, 2022). </t>
  </si>
  <si>
    <t xml:space="preserve">O estatuto, o regimento e a governança corporativa da Vale seguem, hoje, parâmetros internacionais próximos aos de seus pares europeus. Podemos considerar que somos, de fato, uma true Corporation (p. 4, 2022). </t>
  </si>
  <si>
    <t xml:space="preserve">Queremos contribuir com a evolução dessas populações que não têm acesso a direitos fundamentais, permitindo torná-las protagonistas do seu próprio futuro. Isso também ajudará na própria transformação cultural da Vale (p. 4, 2022). </t>
  </si>
  <si>
    <t>Desde o rompimento da barragem da Mina do Córrego do Feijão, em Brumadinho, o nosso principal compromisso tem sido as ações de compensação e reparação. Sempre com diálogo e muito respeito (p. 5, 2022).</t>
  </si>
  <si>
    <t xml:space="preserve">Houve consideráveis avanços, mas sabemos que ainda há muito a fazer, principalmente seguir com as buscas pelas três pessoas ainda não localizadas. Jamais esqueceremos Brumadinho, e os aprendizados da tragédia seguirão sempre conosco (p. 5, 2022). </t>
  </si>
  <si>
    <t>O nosso principal valor é a vida em primeiro lugar, e a segurança tem sido uma obsessão na nossa companhia (p. 5, 2022).</t>
  </si>
  <si>
    <t xml:space="preserve">Tem-se falado muito em soluções baseadas na natureza, e nós, da Vale, entendemos esse conceito como “negócios baseados na natureza”, porque os encaramos como oportunidade (p. 5, 2022). </t>
  </si>
  <si>
    <t xml:space="preserve">Em 2022, celebramos também 40 anos de relacionamento com o Povo Indígena Xikrin do Cateté. Fechamos um acordo e, para celebrar, tive a oportunidade de visitar a aldeia-mãe dos Xikrin (p. 5, 2022). </t>
  </si>
  <si>
    <t>Convido você, leitor, a ler este relato com a visão de que estamos em uma jornada, orientados por um só propósito: o de existir para melhorar a vida e transformar o futuro juntos (p. 5, 2022).</t>
  </si>
  <si>
    <t>Neste documento, compartilhamos aprendizados, desafios e avanços, grande parte deles fruto da reflexão e da escuta junto a suas partes interessadas (p. 7, 2022)</t>
  </si>
  <si>
    <t>A reparação de Brumadinho tem sido nossa força para a mudança (p. 7, 2022).</t>
  </si>
  <si>
    <t>O relato deste ano tem como fio condutor o nosso propósito “Existimos para melhorar a vida e transformar o futuro. Juntos” (p. 7, 2022).</t>
  </si>
  <si>
    <t>Incorporação de insumos de canais permanentes de engajamento e escuta junto a partes interessadas e consulta a informações públicas da Vale (p. 8, 2022).</t>
  </si>
  <si>
    <t xml:space="preserve">Existimos para melhorar a vida e transformar o futuro. Juntos (p. 12, 2022). </t>
  </si>
  <si>
    <t xml:space="preserve">Reconhecemos que nossa operação e cadeia de valor lida com temas sociais e ambientais sensíveis, que podem gerar impactos e riscos de violação de direitos humanos. Por isso, nosso compromisso com os direitos humanos está conectado diretamente com os pilares estratégicos da companhia e fundamentado no respeito da dignidade e da integridade das pessoas (p. 22, 2022). </t>
  </si>
  <si>
    <t xml:space="preserve">“Valorizar quem faz a nossa empresa” é um de nossos valores (p. 23, 2022). </t>
  </si>
  <si>
    <t xml:space="preserve">Além disso, entendemos que essas pessoas são uma das alavancas para a realização do nosso propósito. Por isso, acreditamos e investimos no desenvolvimento de talentos, na inclusão e na diversidade. A segurança é uma obsessão, e a saúde e o bem-estar de nossas pessoas fazem parte desse compromisso (p. 23, 2022). </t>
  </si>
  <si>
    <t>Nos últimos dois anos participei, como consultora, do Sounding Painel - uma série de encontros com a alta liderança da Vale, para discutirmos questões referentes a diversidade e inclusão de grupos minorizados. O objetivo era expandir a consciência e a capacidade de escuta da alta liderança da organização, propiciando conhecimento e ferramentas para que possam promover as transformações necessárias para que a Vale seja cada vez mais uma empresa acessível e inclusiva.” (p. 25, 2022).</t>
  </si>
  <si>
    <t xml:space="preserve">A Vale embarcou em uma jornada profunda de diversidade e inclusão, abraçando a pluralidade de sua gente e trabalhando para uma organização totalmente inclusiva e socialmente responsável.” (p. 25, 2022). </t>
  </si>
  <si>
    <t xml:space="preserve">Trabalhamos todos os dias para combater o racismo em todas as suas formas. Afinal, temos consciência de que nosso papel na sociedade vai muito além da mineração (p. 27, 2022). </t>
  </si>
  <si>
    <t xml:space="preserve">Entre as iniciativas, está em andamento o processo para a mudança do nome da mina e da barragem Capitão do Mato, situadas no Complexo de Vargem Grande, em Nova Lima, Minas Gerais. Esse é um nome que remete ao racismo, e essa mudança reforça a nossa crença de que o combate à discriminação e a promoção da equidade racial devem acontecer em todos os lugares onde atuamos. “Horizontes” foi o novo nome eleito em votação realizada entre empregados da operação (p. 27, 2022). </t>
  </si>
  <si>
    <t xml:space="preserve">A partir dos esforços realizados para aumentar a representatividade de pessoas com deficiência em nossa força de trabalho, obtivemos, em 2022, o reconhecimento por parte do Ministério Público do Trabalho, no Brasil, do atingimento da cota de 5,4% de profissionais com deficiência no efetivo total da Vale S./A., superando a cota prevista em lei, o que, historicamente, tem sido um desafio para as empresas brasileiras (p. 27, 2022). </t>
  </si>
  <si>
    <t>O sistema de gestão VPS (Sistema de Gestão Vale) é uma das nossas alavancas para suportar nossas ambições de nos tornarmos referência em segurança e a melhor operadora e mais confiável (p. 28, 2022).</t>
  </si>
  <si>
    <t xml:space="preserve">Nosso principal objetivo é manter as pessoas no centro das nossas decisões promovendo a integridade física e mental dos nossos colaboradores e mantendo um ambiente saudável e adequado para o desenvolvimento dos nossos negócios (p. 28, 2022). </t>
  </si>
  <si>
    <t>Constam no Relato Integrado 2022 49 fatalidades, referentes a 2021 (reportadas em janeiro de 2022). Contudo, a linha de base estabelecida para a meta de remuneração variável para 2022, referente também a 2021, é de 25 fatalidades. A diferença se explica em razão de I) exclusão dos eventos ocorridos em Carvão (19), negócio vendido pela Vale, e II) exclusão dos suicídios (5). Cabe reforçar que tanto as fatalidades resultantes de suicídio quanto as ocorridas em Carvão permanecem na base do Monitoramento de Eventos com Perda Social, tendo sido desconsiderados, tão somente, para efeito de contabilização dos resultados relativos à meta. (GRI 2-4)</t>
  </si>
  <si>
    <t xml:space="preserve">Um dos pilares de nosso trabalho no compromisso de não repetição de rompimentos como nos casos de Brumadinho e Mariana é a descaracterização de todas as nossas barragens alteadas a montante no Brasil, tendo como prioridade, sempre, a segurança das pessoas e do meio ambiente (p. 35, 2022). </t>
  </si>
  <si>
    <t xml:space="preserve">Hoje, não reconhecemos nossa comunidade. A demora na retirada da lama por causa das operações de busca das vítimas não localizadas atrasa o andamento das obras no bairro, considerado ‘zona quente’ Sabemos que ainda há muito por vir, mas a demora desestimula os moradores e fica o sentimento de que não estamos sendo reparados. Agora a Associação se encontra organizada para se engajar com a Vale e com o poder público. Com essa organização, conseguimos maior sensibilização às nossas causas. Fomos convidados a participar da Casa Criativa, um projeto de fomento econômico. Temos esperança de que, com o apoio da Vale com os projetos e com a infraestrutura, principalmente uma pavimentação, oportunidades de geração de renda e turismo venham para o Parque da Cachoeira.” (p. 36, 2022). </t>
  </si>
  <si>
    <t xml:space="preserve">A Vale tem consciência de que a velocidade da reparação de Mariana não atende à expectativa da sociedade e vem apoiando a Fundação para agilizar esse processo (p. 38 2022). </t>
  </si>
  <si>
    <t xml:space="preserve">É preciso começarmos a pensar em outros caminhos que não sejam mais ligados à ideia da mineração associada a devastação, degradação e violação de direitos (...). Trata-se de nada mais do que respeitar os direitos humanos, os direitos dos povos indígenas à consulta e ao diálogo, de forma aberta, franca e honesta.” (p, 40, 2022). </t>
  </si>
  <si>
    <t>Foi uma celebração na Terra Indígena Xikrin do Cateté, com a participação do Presidente da Vale, Eduardo Bartolomeo, e de Vice-Presidentes e Diretores das operações vizinhas à Terra Indígena (p. 42, 2022).</t>
  </si>
  <si>
    <t xml:space="preserve">Partindo de seu propósito de “melhorar a vida e transformar o futuro. Juntos”, a Vale assumiu o compromisso de integrar a sustentabilidade em seus negócios, visando construir um legado econômico, social e ambiental forte e positivo, além de mitigar os impactos de suas operações (p. 44, 2022). </t>
  </si>
  <si>
    <t xml:space="preserve">A mineração do futuro tem que estar intensamente ligada ao planejamento territorial, que deve incorporar a mineração e estabelecer limites a ela. O desafio é trazer as externalidades para esse planejamento e executá-lo de forma participativa.” (p. 48, 2022). </t>
  </si>
  <si>
    <t xml:space="preserve">Como a Vale é um negócio com alto impacto na natureza e muitas de suas operações estão localizadas em áreas de alta biodiversidade, ela tem responsabilidades adicionais, bem como oportunidades de conservação.” (p.49, 2022). </t>
  </si>
  <si>
    <t xml:space="preserve">A meta florestal da Vale serve como um indutor do desenvolvimento de um ecossistema de negócios agroflorestais e de restauração e proteção de florestas, que permitirá, para além de proteger e restaurar 500 mil hectares, induzir e acelerar a criação de um conjunto de novos negócios que impulsionarão uma jornada de restauração que contribuirá para as metas climáticas do Brasil e para a promoção de um novo modelo de desenvolvimento rural sustentável e inclusivo.” (p. 51, 2022). </t>
  </si>
  <si>
    <t>Neste sentido, é nossa prioridade promover uma mineração de baixo carbono, que contribua para toda a cadeia de valor, tornando nosso negócio resiliente aos efeitos das mudanças climáticas e permitindo que possamos contribuir para uma transição justa.</t>
  </si>
  <si>
    <t xml:space="preserve">A palavra-chave para o setor privado é transição. Não podemos mais produzir, consumir e poluir como antes, uma vez que esse modelo levou ao esgotamento dos mais diversos limites planetários. Na perspectiva climática, precisamos alcançar reduções de emissões drásticas até 2030 e isso só poderá ser alcançado se as empresas direcionarem, a partir de agora, esforços concretos na realocação de recursos financeiros, materiais e humanos em uma transição justa para uma economia que funcione para as pessoas e para o planeta.” </t>
  </si>
  <si>
    <t xml:space="preserve">O consumo de energia em 2022 foi de 137 mil TJ, uma pequena redução em relação ao do ano anterior, justificada, especialmente, pelo menor consumo contabilizado de Diesel e energia elétrica, tanto em Moçambique quanto no Brasil, dada a venda dos ativos de carvão e ferro-ligas, além das operações (p. 57, 2022). </t>
  </si>
  <si>
    <t>O consumo de energia elétrica da Vale no Brasil, eminentemente renovável, torna-se uma vantagem competitiva para a entrega de um minério mais competitivo e alinhado com as novas exigências (p. 61, 2022).</t>
  </si>
  <si>
    <t>A siderurgia, por ser um setor de difícil abatimento, exigirá nossa liderança no desenvolvimento de soluções de baixo carbono por meio de uma abordagem centrada no cliente, rápido desenvolvimento de produtos de alta qualidade e modelos de negócios customizados (p. 63, 2022).</t>
  </si>
  <si>
    <t>Os produtos de Dillinger e Saarstahl já fazem parte da transição de energia e mobilidade de hoje. Junto com parceiros fortes como a Vale, continuaremos trilhando o caminho para uma produção com impacto neutro no clima. Ao trabalharmos juntos para desenvolver soluções para descarbonização na siderurgia, podemos reunir nossa experiência e alcançar os próximos marcos no caminho para nossa transformação verde.” (p. 63, 2022).</t>
  </si>
  <si>
    <t>Como siderúrgica global, a transição para a produção de aço de baixo carbono de acordo com o Acordo de Paris é de fundamental importância para a ArcelorMittal. Devemos conseguir isso de maneira justa e responsável, proporcionando ambientes seguros, decentes e inclusivos em toda a cadeia de valor, tanto para os trabalhadores quanto para as comunidades afetadas. Vemos os padrões multissetoriais certificados por terceiros, como o ResponsibleSteel™ e IRMA, como principais facilitadores, e procuramos trabalhar com parceiros que pensam da mesma forma.” (p. 63, 2022).</t>
  </si>
  <si>
    <t xml:space="preserve">Nossa cadeia de valor tem influência direta sobre os impactos que provocamos na natureza, nas comunidades e na economia, portanto a gestão de riscos e oportunidades é fundamental para assegurar práticas responsáveis que garantem a continuidade e competividade do nosso negócio (p. 64, 2022). </t>
  </si>
  <si>
    <t>Dentro da Vale, o conceito de economia circular envolve adotar uma óptica diferente para como desenvolvemos nossos processos e projetos e como buscamos soluções sustentáveis que englobem toda a cadeia, criando oportunidade para contribuirmos para o meio ambiente e para sociedade. Além disso, envolve também dar um novo propósito para os rejeitos gerados, extraindo valor do que antes foi considerado um passivo (p. 67, 2022).</t>
  </si>
  <si>
    <t xml:space="preserve">Em agosto de 2022, a Controladoria-Geral da União (CGU) publicou uma decisão relativa a processo administrativo de responsabilização na qual concluiu que a Vale deixou de apresentar informações fidedignas no sistema da Agência Nacional de Mineração (ANM) em relação à Barragem 1 de Brumadinho (MG) e que emitiu Declaração de Condição de Estabilidade positiva para a estrutura, no período de junho a setembro de 2018, quando, no entendimento do órgão de controle, ela deveria ser negativa (p. 74, 2022). </t>
  </si>
  <si>
    <t xml:space="preserve">A CGU reconheceu que não houve prática de corrupção por parte dos executivos da Vale e que não houve envolvimento ou tolerância da alta direção na situação (p. 74, 2022). </t>
  </si>
  <si>
    <t xml:space="preserve">No entanto, por considerar que o ocorrido constituiu ato lesivo à Administração Pública por dificultar a fiscalização da ANM, a CGU definiu a multa no valor de aproximadamente USD 16,7 milhões, nível mínimo estabelecido pela lei. A Vale apresentou recurso em face da decisão, ainda pendente de julgamento (p. 74, 2022). </t>
  </si>
  <si>
    <t>Em 2022, a companhia recebeu 13 multas e 5 sanções não monetárias por casos significativos de não conformidade com leis e regulamentos ambientais relativas às suas operações no Brasil, as quais se referem a temas como alegados descumprimento de condicionantes, realização de atividades sem autorização prévia do órgão ambiental, danos aos recursos naturais, ao patrimônio natural ou cultural e/ou à saúde humana, entre outros (p. 74, 2022).</t>
  </si>
  <si>
    <t>Em 2022, a companhia recebeu 5 multas e 1 sanção não monetária por casos significativos de não conformidade com leis e regulamentos cíveis relativas às suas operações no Brasil, as quais se referem à alegada prática de atos lesivos à administração pública e ao alegado descumprimento de deliberações e cláusulas do Termo de Transação e de Ajustamento de Conduta celebrado no âmbito da reparação de Mariana/MG (p. 74, 2022).</t>
  </si>
  <si>
    <t xml:space="preserve">A Vale ressalta que realiza constantes investimentos destinados à evolução contínua dos sistemas de controle e monitoramento dos impactos associados às suas atividades e que eventuais multas e sanções não monetárias imputadas à companhia são discutidas no âmbito dos respectivos processos, por meio da apresentação das defesas e recursos cabíveis, com fundamento nas matérias de fato e de direito pertinentes (p. 75, 2022). </t>
  </si>
  <si>
    <t xml:space="preserve">Também é notável o relato da abordagem da Vale às mudanças climáticas, e como as oportunidades oferecidas pela transição de baixo carbono garantirão a sustentabilidade a longo prazo do negócio (p. 82, 2022). </t>
  </si>
  <si>
    <t xml:space="preserve">Nossa avaliação é que a Vale cumpriu amplamente os princípios tanto de relatos integrados como de sustentabilidade (p. 82, 2022). </t>
  </si>
  <si>
    <t>3 Cartas dos leitores</t>
  </si>
  <si>
    <t xml:space="preserve">Qual será a Vale dos 100 anos que queremos ter? (p. 5, 2022). </t>
  </si>
  <si>
    <t xml:space="preserve">Há um conjunto de ações da porta para dentro e da porta para fora, e reconheço que a Vale faz as duas coisas. Dentro de seu perímetro, controle de perdas, uso eficiente, redução de consumo e recirculação da água. E, da porta para fora, a preocupação da Vale para além de seu perímetro, para a bacia hidrográfica e para seus vizinhos, porque não faz sentido a Vale ter água para sua operação e ao lado dela ter uma comunidade sem água. Um papel que a Vale já faz é de se aproximar das populações que estão no entorno de sua operação e trabalhar em parceria com o governo para que não falte água. Mesmo ela não sendo a responsável por isso, o que ela puder fazer no sentido da colaboração em preservação, no controle de nascentes, de purificação e tratamentos de erosão, é um caminho muito importante. O acesso pela água não é a luta do bem contra o mal, o que temos que ter são parcerias. O que queremos no Brasil são pactos de bom uso da água, de eficiência e de cooperação. Isso vai sendo construído no dia a dia, porque o Brasil é muito diverso e desigual, e você tem que capturar isso nas soluções”.  (p. 52, 2022). </t>
  </si>
  <si>
    <t>ID</t>
  </si>
  <si>
    <t>APELO_AOS_MOTIVOS</t>
  </si>
  <si>
    <t>ERROS_DE_DEFINIÇÃO</t>
  </si>
  <si>
    <t>FALHA_AO_ALVO</t>
  </si>
  <si>
    <t>FUGIR_DO_ASSUNTO</t>
  </si>
  <si>
    <t>NON_SEQUITUR</t>
  </si>
  <si>
    <t>REGRAS_GERAIS</t>
  </si>
  <si>
    <t>Apelo_ao_povo</t>
  </si>
  <si>
    <t>Causa_complexa</t>
  </si>
  <si>
    <t>Post_hoc</t>
  </si>
  <si>
    <t>Falso_dilema</t>
  </si>
  <si>
    <t>Definição_circular</t>
  </si>
  <si>
    <t>Pouca_profundidade</t>
  </si>
  <si>
    <t>Conclusão_irrelevante</t>
  </si>
  <si>
    <t>Autoridade_anônima</t>
  </si>
  <si>
    <t>Indução_preguiçosa</t>
  </si>
  <si>
    <t>Omissão_de_dados</t>
  </si>
  <si>
    <t>Negação_do_antecedente</t>
  </si>
  <si>
    <t>Demasiadamente_ampla</t>
  </si>
  <si>
    <t>Pouco_clara</t>
  </si>
  <si>
    <t>Ad_hominem</t>
  </si>
  <si>
    <t>Falsa_analogia</t>
  </si>
  <si>
    <t>Generalização_precipitada</t>
  </si>
  <si>
    <t>Inversa_do_acidente</t>
  </si>
  <si>
    <t>Ênfase_</t>
  </si>
  <si>
    <t>Tomar_o_efeito_pela_causa</t>
  </si>
  <si>
    <t>Demasiadamente_restrita</t>
  </si>
  <si>
    <t>Âmbito_limitado</t>
  </si>
  <si>
    <t>Petição_de_princípio</t>
  </si>
  <si>
    <t>Afirmação_consequente</t>
  </si>
  <si>
    <t>Efeito_conjunto</t>
  </si>
  <si>
    <t>Amostra_não_representativa</t>
  </si>
  <si>
    <t>Pergunta_complexa</t>
  </si>
  <si>
    <t>Definição_contraditória</t>
  </si>
  <si>
    <t>Equívoco_</t>
  </si>
  <si>
    <t>Inventar_os_fatos</t>
  </si>
  <si>
    <t>Apelo_à_força</t>
  </si>
  <si>
    <t>Apelo_à_preconceitos_ou_emoções</t>
  </si>
  <si>
    <t>Apelo_à_piedade</t>
  </si>
  <si>
    <t>Apelo_à_ignorância</t>
  </si>
  <si>
    <t>Apelo à força</t>
  </si>
  <si>
    <t>Apelo ào povo</t>
  </si>
  <si>
    <t>Apelo à preconceitos ou emoções</t>
  </si>
  <si>
    <t>O grande desafio da humanidade, hoje, é continuar a suprir as necessidades de uma população crescente e das gerações futuras em um cenário em que os recursos naturais são cada vez mais escassos p. 62, 2006</t>
  </si>
  <si>
    <t>Ao movimentar a indústria de produção de bens de consumo, também auxiliam na melhoria da qualidade de vida da população, notadamente nos países em desenvolvimento p. 62, 2006.</t>
  </si>
  <si>
    <t>De acordo com a visão de gestão de resíduos da Companhia, que é alinhada ao seu planejamento estratégico, a redução dos riscos e a otimização dos processos dependem de desenvolvimento tecnológico, de inovação e de capacitação dos empregados p. 59, 2006.</t>
  </si>
  <si>
    <t>As mudanças climáticas constituem um dos maiores desafios a serem enfrentados pelos setores produtivos, pelos governos e pela comunidade científica p. 72, 2006.</t>
  </si>
  <si>
    <t>Se devidamente integrados ao desenvolvimento regional e às estratégias para conservação da biodiversidade, os investimentos relacionados à mineração podem ajudar a aliviar as pressões da pobreza em áreas de alta biodiversidade p. 62, 2006.</t>
  </si>
  <si>
    <t>A Avaliação de Impactos Ambientais é usada nas várias regiões onde a empresa atua. Os resultados obtidos permitem validar as ações de controle previstas no projeto, e ainda as de mitigação e compensação a serem adotadas p, 52, 2006.</t>
  </si>
  <si>
    <t xml:space="preserve">Mesmo a retração do setor imobiliário residencial dos EUA parece, segundo analistas, não ter contaminado outros setores da economia norte-americana, e, provavelmente, não significa riscos de reversão no atual cenário de crescimento p. 45, 2006. </t>
  </si>
  <si>
    <t>Por ano, cerca de 500 mil pessoas que circulam pela EFC e EFVM são beneficiadas. Pesquisas revelaram que o programa contribui para a melhoria da auto-estima dos participantes, que se sentem valorizados com a iniciativa, e para a redução de atos de vandalismo nos trens e estações p. 100, 2006.</t>
  </si>
  <si>
    <t>Acreditamos que o processo de comunicação pode ser aperfeiçoado p. 52, 2007.</t>
  </si>
  <si>
    <t>Quando um indivíduo tem a oportunidade de aprender, ganha autonomia, perspectivas e novos sonhos p. 106, 2007.</t>
  </si>
  <si>
    <t xml:space="preserve">A contratação local também ocorre em situações específicas, como no caso da operação de níquel em Newfoundland e Labrador Canadá, onde as comunidades locais Inuit e Innu estabeleceram o Acordo de Impactos e Benefício com a empresa p. 186, 2007. </t>
  </si>
  <si>
    <t>Tais resultados só foram possíveis por meio do trabalho e da dedicação dos nossos empregados, a quem estendo meus sinceros agradecimentos p. 10, 2007.</t>
  </si>
  <si>
    <t xml:space="preserve">Transparência é a palavra-chave que fundamenta o nosso modelo de relacionamento com acionistas e demais partes interessadas p. 40, 2007. </t>
  </si>
  <si>
    <t xml:space="preserve">A certificação anual pela SOX reafirma nosso compromisso de buscar permanentemente as melhores práticas de governança corporativa, reforçando nosso posicionamento como empresa global, com investidores em várias partes do mundo e com ações negociadas no mercado internacional p. 46, 2007. </t>
  </si>
  <si>
    <t>Queremos contribuir não apenas como agentes econômicos, mas como promotores da sustentabilidade ambiental e social, da cidadania e do engajamento de partes interessadas p. 163, 2007.</t>
  </si>
  <si>
    <t>A população torna-se protagonista de seu futuro e do futuro de seu território P. 185, 2007.</t>
  </si>
  <si>
    <t>Acreditamos que a mineração deve ser uma atividade promotora do desenvolvimento sustentável p. 56, 2007.</t>
  </si>
  <si>
    <t>Os empregados são livres para participar de tais atividades de cunho político como indivíduos e cidadãos, desde que suas eventuais manifestações públicas assegurem a devida separação entre suas opiniões pessoais e os pontos de vista da empresa p. 53, 2007.</t>
  </si>
  <si>
    <t>Relacionamentos construtivos baseiam-se na confiança mútua, mesmo quando os interesses estão desalinhados, o que é natural na dinâmica social intensa dos locais onde a empresa está inserida p. 50, 2007.</t>
  </si>
  <si>
    <t>Em razão de nossa alta visibilidade, eventualmente somos alvo de movimentos e protestos cujos objetivos e interesses nem sempre estão diretamente ligados aos negócios da empresa p. 78, 2007.</t>
  </si>
  <si>
    <t xml:space="preserve">São eles também que estabelecem novos contatos, conquistam clientes, dialogam com comunidades, poder público e outras partes interessadas, viabilizando nosso desenvolvimento sustentável p. 21, 2007. </t>
  </si>
  <si>
    <t xml:space="preserve">Em outro caso, no Município de Vitória, Espírito Santo – Brasil, está em processamento uma ação por suposta poluição atmosférica p. 121, 2007. </t>
  </si>
  <si>
    <t>Grandes empresas atuam como indutoras do desenvolvimento sustentável em pequenos e médios fornecedores p. 204, 2007.</t>
  </si>
  <si>
    <t>Muitas ações passaram a ser obrigatórias, por força da legislação local, ou
entraram na lista de recomendações de boas práticas em vários países, como registrado no Guia de Boas Práticas para Mineração e Biodiversidade Good Practice Guidance for Mining and Biodiversity, publicado pelo ICMM p. 18, 2007.</t>
  </si>
  <si>
    <t>Investimentos em infraestrutura, saneamento urbano, educação e cultura têm contribuído significativamente para o desenvolvimento da região p. 70, 2007.</t>
  </si>
  <si>
    <t>Nas nossas operações internacionais, a cobertura dos aspectos relacionados à Saúde e Segurança segue os mesmos princípios de respeito à vida, com pequenas variações, para atender às diferentes demandas da regulamentação local e dos representantes dos empregados p. 90, 2007.</t>
  </si>
  <si>
    <t>A estrutura e o conteúdo do relatório também foram definidos considerando as expectativas sociais e setoriais mais amplas, além da viabilidade de se obter as informações, de maneira consistente, já neste primeiro ciclo de relato GRI p. 214, 2007.</t>
  </si>
  <si>
    <t>As informações sobre os projetos foram incluídas conforme aplicabilidade e disponibilidade p. 215, 2007.</t>
  </si>
  <si>
    <t>Nossas operações e projetos, em todo o mundo, estão sujeitos à regulamentação ambiental e demandam, entre outros aspectos, licenças de construção e de operação, além de especificar os controles e padrões ambientais que reduzem os riscos efetivos. Por outro lado, as crescentes restrições regulatórias também podem impactar os prazos de implantação dos projetos e/ou os custos operacionais p. 77, 2007.</t>
  </si>
  <si>
    <t xml:space="preserve">O efeito das ações do mercado que excluem empresas envolvidas com esse tipo de crime é mais rápido do que o efeito de políticas de governo, pois mexe no bolso p.115, 2007. </t>
  </si>
  <si>
    <t>Buscamos, portanto, gerar um legado positivo de desenvolvimento social, prosperidade econômica e sustentabilidade ambiental, durante e após o ciclo mineral p. 58, 2007.</t>
  </si>
  <si>
    <t>Nos casos de aquisição de terras e nas atividades de reassentamento, procuramos sempre estabelecer acordos amigáveis, que beneficiem ambas as partes p. 66, 2008.</t>
  </si>
  <si>
    <t>A empresa procura adotar práticas alinhadas com as recomendações do Banco mundial e sua Diretiva operacional sobre Reassentamento. O documento trata da aquisição de terras e de casos de reassentamento involuntário, recomendando ações para mitigar os seus impactos sociais e econômicos p. 67, 2008.</t>
  </si>
  <si>
    <t>Além disso, em 2008, esse tipo de atividade ocorreu em algumas áreas de concessão na Indonésia, especialmente no período de alta nos preços de níquel. Diante dessa situação, a PT Inco vem trabalhando com as autoridades locais e investindo em programas de desenvolvimento comunitário voltados para as áreas de educação, saúde e desenvolvimento agrícola p. 65, 2008.</t>
  </si>
  <si>
    <t>Além da ajuda para a reconstrução dos estabelecimentos de ensino, foi feita uma doação em espécie à Cruz Vermelha na China para ações de socorro às vítimas do terremoto p. 65, 2008.</t>
  </si>
  <si>
    <t>Mas a fé da comunidade local no Projeto Carvão Moatize foi reforçada quando a empresa recebeu as bênçãos religiosas em cerimônia comandada por um régulo – guardião dos ritos sagrados, respeitado como liderança tradicional. o ritual, pelo qual se pede licença aos espíritos dos ancestrais que moram no local, foi seguido de chuva. o sinal foi interpretado como uma aprovação à iniciativa, que pode gerar até 3 mil empregos diretos durante a fase de implantação p. 67, 2008.</t>
  </si>
  <si>
    <t>Pessoas são mais importantes do que resultados e bens materiais.  Se for necessário escolher, escolhemos a vida p. 22, 2008.</t>
  </si>
  <si>
    <t>Criamos valor para nossas partes interessadas ao proporcionar o maior retorno possível aos acionistas, ao manter relações e condições justas de trabalho para empregados e contratados e ao buscar parcerias de longo prazo com fornecedores que tragam ganhos para ambas as partes p. 8, 2008.</t>
  </si>
  <si>
    <t>Buscamos, ainda, garantir maior confiabilidade de suprimento e de valor de uso para nossos clientes, além de contribuir para o desenvolvimento sustentável das comunidades, das regiões e dos países onde operamos, mantendo relacionamento e diálogo permanentes e abertos com nossos stakeholders p. 10, 2008.</t>
  </si>
  <si>
    <t>Com relação aos riscos sociais, entendemos que conhecer em profundidade a realidade dos locais onde atuamos é a base de nossa gestão p. 26, 2008.</t>
  </si>
  <si>
    <t>Por meio da transformação de recursos minerais em desenvolvimento social, prosperidade econômica e preservação ambiental, contribuímos para o bem-estar da sociedade. Entretanto, para que isso aconteça de fato, é fundamental respeitar as características culturais e institucionais de cada região onde estamos presentes p. 58, 2008.</t>
  </si>
  <si>
    <t>Junto da sociedade, trabalhamos para construir um modelo de desenvolvimento sustentável que permaneça mesmo depois de finalizadas nossas operações p. 60, 2008.</t>
  </si>
  <si>
    <t xml:space="preserve">Atuamos em mercados globais e lidamos com povos de diferentes culturas. Para facilitar a compreensão de nossas mensagens, buscamos adaptar nossa linguagem à realidade das localidades onde estamos presentes p. 72, 2008. </t>
  </si>
  <si>
    <t>Com os objetivos de atender às demandas atuais e garantir às futuras gerações condições adequadas ao atendimento de suas próprias necessidades, investimos em ações que contribuam para o uso sustentável dos recursos naturais p. 85, 2007.</t>
  </si>
  <si>
    <t>A divulgação do nosso Relatório de Sustentabilidade 2007, o primeiro com base no modelo GRI, contribuiu para a avaliação positiva da empresa pelo banco de investimentos p. 25, 2008. Banco Goldman Sachs USA.</t>
  </si>
  <si>
    <t>Como grandes consumidores de energia, acreditamos que, ao investirmos na sua produção para atender à demanda das nossas operações globais, nos protegemos contra a volatilidade dos preços, além de minimizar riscos regulatórios, climáticos e de suprimento p. 55, 2008.</t>
  </si>
  <si>
    <t>Atividades de mineração artesanal ou de pequena escala não são usuais dentro de nossas áreas operacionais. Ainda assim, participamos, por meio do ICmm, do debate sobre o trabalho do CASM Communities and Small-Scale mining p. 65, 2008.</t>
  </si>
  <si>
    <t xml:space="preserve">Com profunda tristeza por essas vidas perdidas, redobramos nosso empenho na investigação de cada acidente e na busca por ferramentas que intensifiquem nossa estratégia de transformação rumo a uma cultura de prevenção p. 39, 2008. </t>
  </si>
  <si>
    <t>Os empregados são livres para participar de tais atividades de cunho político como indivíduos e cidadãos, desde que suas eventuais manifestações públicas assegurem a devida separação entre suas opiniões pessoais e os pontos de vista da empresa p. 24, 2007.</t>
  </si>
  <si>
    <t>Em uma ação de melhoria da gestão, iniciamos, em 2008, a realização do Curso interno para Capacitação de auditores ambientais no brasil. Além de aumentar o número de empregados habilitados a realizar as auditorias ambientais, a iniciativa estimula a cultura preventiva e a troca de experiências e conhecimento sobre gestão ambiental entre as pessoas das diversas áreas de negócios p. 45, 2008.</t>
  </si>
  <si>
    <t>Possuímos diversos programas e ferramentas, nas nossas diferentes áreas e regiões de atuação, para gerenciar os impactos socioambientais decorrentes de nossas atividades p. 61, 2008.</t>
  </si>
  <si>
    <t>Transformar recursos minerais em riqueza e desenvolvimento sustentável p. 3, 2008.</t>
  </si>
  <si>
    <t>Nesse período, não foi realizado nenhum pagamento de multa, nem aplicada nenhuma sanção de caráter não monetário p. 28, 2008.</t>
  </si>
  <si>
    <t>Com o início de nossa atuação em países da África, monitoraremos esse tipo de atividade nas nossas operações ou em áreas adjacentes e atuaremos, sempre que possível e necessário, para promover melhores práticas socioambientais p. 65, 2008.</t>
  </si>
  <si>
    <t>Dessa forma, será possível homogeneizar, em todos os nossos negócios, a classificação dos eventos perigosos e os critérios para a tomada de decisão em função dos riscos identificados nas diversas fases do ciclo de vida do nosso empreendimentos p. 52, 2008.</t>
  </si>
  <si>
    <t xml:space="preserve">Essas são respostas que nos preocupam e para as quais teremos forte atenção no que se refere ao planejamento das nossas ações de longo prazo p. 83, 2008. </t>
  </si>
  <si>
    <t>Com essa publicação, reafirmamos o nosso compromisso com a transparência de nossas atividades e com o aprimoramento da gestão interna de sustentabilidade p. 6, 2008.</t>
  </si>
  <si>
    <t xml:space="preserve">Queremos nos integrar cada vez mais às comunidades locais por meio de nossos relacionamentos e do equilíbrio entre os resultados econômicos, sociais e ambientais p. 4, 2008. </t>
  </si>
  <si>
    <t>Permanece uma ação civil, na qual se alega o declínio no valor de residências como resultado de suposta contaminação histórica no solo relacionada à refinaria de Port Colborne, na qual a empresa vem se defendendo p. 53, 2008.</t>
  </si>
  <si>
    <t>Somos uma empresa com atuação global e contamos com profissionais qualificados. Dessa forma, buscamos desenvolver competências e incentivar talentos, implementando ações educacionais, além de oferecermos remuneração alinhada com a complexidade das funções, com o desempenho de nossos empregados e com o mercado de trabalho p. 29, 2008.</t>
  </si>
  <si>
    <t>Aqui a empresa não leva em consideração o impacto dos anos na revitalização e na flora perdida com o impacto resumindo a uma equivalência que não se pode igualar p. 36, 2008.</t>
  </si>
  <si>
    <t>o aumento do volume de resíduos perigosos gerados entre 2007 e 2008 se deve principalmente à inclusão dos dados do negócio de carvão p. 49, 2008.</t>
  </si>
  <si>
    <t xml:space="preserve">Como catalisador do desenvolvimento local, queremos ir além da gestão dos impactos de nossas operações e projetos, contribuindo voluntariamente e por meio de parcerias com governo e sociedade para a construção de um legado regional de sustentabilidade p. 13, 2009. </t>
  </si>
  <si>
    <t>O diálogo com representantes legítimos dos nossos empregados, sejam sindicatos ou outros tipos de associações, é a base norteadora das nossas negociações trabalhistas. Embora tenhamos uma postura de diálogo, a notificação prévia de mudanças significativas e não está prevista em acordos coletivos p. 41, 2009.</t>
  </si>
  <si>
    <t>O foco é evitar situações de conflito entre as partes envolvidas, respeitar a legislação local, os procedimentos propostos pela International Finance Corporation IFC e garantir que o processo negocial seja justo e viabilize as mesmas ou melhores condições de vida para as comunidades locais p. 91, 2009</t>
  </si>
  <si>
    <t>Em 2009, um ano de grandes desafios, mantivemos o nosso compromisso com o desenvolvimento sustentável, conforme explicitado em nossa Missão e na nossa Política de Desenvolvimento Sustentável p. 8, 2009.</t>
  </si>
  <si>
    <t>Aos pés do baobá, promovemos o diálogo com os moradores da região p.75, 2009.</t>
  </si>
  <si>
    <t>Nossa expectativa é de que esse termo de reassentamento apoie a implantação dos nossos projetos, apontando caminhos possíveis de desenvolvimento sustentável, economicamente viável e socialmente justo das comunidades afetadas p. 91, 2009</t>
  </si>
  <si>
    <t xml:space="preserve">Cientes da importância de equilibrar os aspectos sociais, ambientais e econômicos dos nossos negócios, procuramos manter uma visão global de sustentabilidade alinhada com padrões de desempenho internacionais. Queremos gerar valor de longo prazo a todas as nossas partes interessadas e garantir a adaptação e o respeito às culturas e às realidades locais p. 98, 2009. </t>
  </si>
  <si>
    <t xml:space="preserve">Criar valor em todo o ciclo de vida de nossas atividades é o nosso principal objetivo. Além de contribuir com o desenvolvimento sustentável das comunidades, regiões e países onde operamos, buscamos manter um relacionamento e um diálogo permanente e aberto com os nossos stakeholders p. 18, 2009. </t>
  </si>
  <si>
    <t>Entre os benefícios oferecidos para a maioria dos nossos empregados, estão previdência privada, plano de saúde e seguro de vida e de acidentes p. 41, 2009</t>
  </si>
  <si>
    <t>Para ajudar os empregados a lidar com seus recursos financeiros, bem como apoiá-los na vida pessoal, foi desenvolvido no Brasil o curso online Orçamento Familiar e Planejamento Financeiro p. 41, 2009.</t>
  </si>
  <si>
    <t>As diretrizes principais são promover a saúde e estimular a atitude preventiva por parte de empregados, familiares e pessoas das comunidades nas quais atuamos p. 53, 2009.</t>
  </si>
  <si>
    <t>O foco principal é contribuir para as questões globais relacionadas às mudanças climáticas e à conservação ambiental, de forma a garantir a disponibilidade desse recurso hoje e no futuro p. 70, 2009.</t>
  </si>
  <si>
    <t>Buscamos atuar de forma conjunta para gerar um legado positivo nas regiões onde atuamos p. 74, 2009.</t>
  </si>
  <si>
    <t>A mineração artesanal ou de pequena escala é responsável pela geração de trabalho e renda para milhares de famílias ao redor do mundo, exercendo um importante papel no desenvolvimento social e econômico de muitos países P. 87, 2009.</t>
  </si>
  <si>
    <t xml:space="preserve">Buscamos soluções que atendam às necessidades de nossos clientes e de seus negócios, investindo na qualidade dos nossos produtos e no fortalecimento do relacionamento de longo prazo p. 95, 2009. </t>
  </si>
  <si>
    <t xml:space="preserve">A proteção dos direitos humanos é abordada por diversos princípios, leis e convenções internacionais. o debate sobre o tema requer atenção de todos os setores da sociedade. acreditamos que as empresas tenham um importante papel sob esse aspecto, sobretudo na forma como gerenciam o assunto e na influência que podem exercer em sua cadeia de valor e nos outros stakeholders com os quais se relacionam p. 118, 2009. </t>
  </si>
  <si>
    <t>Considerando que a mineração é um setor fortemente regulado, nossa atuação é voltada a assegurar que nossos pontos de vista sejam compreendidos e considerados nos processos de formulação de políticas públicas p. 28, 2009.</t>
  </si>
  <si>
    <t>As atividades de mineração, logística e demais empreendimentos, algumas vezes, exigem o deslocamento de comunidades. Sempre que possível, procuramos evitar ou, pelo menos, minimizar o reassentamento, buscando projetos alternativos p. 90, 2009.</t>
  </si>
  <si>
    <t xml:space="preserve">Os investimentos na mineração trazem oportunidades para os territórios – elevação da arrecadação de impostos, geração de empregos, aumento da massa salarial e, consequentemente, da renda familiar, entre outros benefícios p. 76, 2009. </t>
  </si>
  <si>
    <t>O ambiente global de negócios, de elevada competição, exige que as empresas e seus profissionais aprendam mais rápido, acompanhando a velocidade da geração de conhecimentos. Diante disso, a educação corporativa ganha caráter estratégico, uma vez que se apresenta como uma alavanca para o aprendizado e o desenvolvimento dos recursos humanos qualificados p. 44, 2009</t>
  </si>
  <si>
    <t>Com investimentos contínuos em pesquisa e novas tecnologias, buscamos avançar em nosso compromisso de dar prioridade à sustentabilidade de nossas operações,  desenvolvendo-as de forma integrada com a conservação da biodiversidade e respeitando as diferentes formas de vida p. 108, 2009.</t>
  </si>
  <si>
    <t xml:space="preserve">Investimos em ações direcionadas à manutenção dos ecossistemas, à conservação das espécies e ao uso sustentável dos recursos naturais, de forma a contribuir para o atendimento das demandas atuais e resguardar a qualidade de vida para as futuras gerações p. 108, 2009. </t>
  </si>
  <si>
    <t>O objetivo é agregar as práticas existentes em todos os níveis, respeitando as especificidades locais, de forma a criar uma identidade única p. 33, 2009.</t>
  </si>
  <si>
    <t xml:space="preserve">Aplicamos o princípio da precaução ao realizar estudos de viabilidade na nossa gestão de riscos, buscando atender às questões relevantes para as nossas partes interessadas, assim como aos aspectos empresariais, pela identificação prévia, análise e minimização dos riscos financeiros, à saúde, à segurança de todos os empregados, contratados e comunidades circunvizinhas e ao meio ambiente p. 31, 2009. </t>
  </si>
  <si>
    <t>Como grande parte de nossos negócios encontra-se em áreas remotas e de difícil acesso, atuamos em parceria com as iniciativas pública e privada para fomentar a formação de serviços básicos, como habitação e saúde, e qualificar profissionais para a nossa cadeia produtiva p. 85, 2009.</t>
  </si>
  <si>
    <t>A Floresta Nacional de Carajás é uma das principais áreas de conservação ambiental no Brasil. Nossa operação no estado do Pará está inserida nessa unidade de conservação. Além das ações de proteção da floresta, apoiamos o Projeto de Conservação do Gavião-real, espécie quase ameaçada de extinção p. 18, 2009</t>
  </si>
  <si>
    <t>Além disso, aperfeiçoamos nossa proposta de capacitação focada na forma de relacionamento com o governo, a ser posta em prática em 2010 p. 28, 2009.</t>
  </si>
  <si>
    <t>Nossas ações são planejadas em conjunto com as comunidades das áreas em que atuamos, combinando, por exemplo, as passagens do nosso navio de acordo com a rotina dos aborígenes do Canadá. Com essa iniciativa, agimos de modo a respeitar as culturas locais p. 96, 2009.</t>
  </si>
  <si>
    <t>A sustentabilidade permeia todas as etapas dos nossos projetos de capital p. 32, 2009.</t>
  </si>
  <si>
    <t>A ampliação do percentual é um reconhecimento dos esforços da liderança e de todos os empregados em direção a uma atitude preventiva e de respeito à vida p. 53, 2009.</t>
  </si>
  <si>
    <t>Nas atividades de mineração, logística e geração de energia, não há muitas oportunidades de reciclagem associadas aos nossos processos produtivos p. 66, 2009</t>
  </si>
  <si>
    <t xml:space="preserve">Além disso, o ingresso como primeira mineradora no Índice de Sustentabilidade Empresarial ISE da Bovespa e a evolução do Plano de Ação em Sustentabilidade PAS, cujas metas passaram a ser um dos critérios para a remuneração variável, confirmam uma vez mais o compromisso com o desenvolvimento sustentável como parte da estratégia da empresa p. 16, 2010. </t>
  </si>
  <si>
    <t xml:space="preserve">Como cacique mais velho do grupo, formado por cerca de 350 índios, Toprãmre Jõpaipaire relembra fatos marcantes de sua gente, que agora crianças e jovens registram em áudio e vídeo p. 122, 2010. </t>
  </si>
  <si>
    <t xml:space="preserve">Para as comunidades e os países onde atuamos, pela ética, pelo respeito ao meio ambiente e pela responsabilidade social com que agimos, integrando-nos e garantindo que nossa presença contribua positivamente para o desenvolvimento sustentável p. 4, 2010. </t>
  </si>
  <si>
    <t xml:space="preserve">Respeito à Vida – Significa que não abrimos mão, em nenhuma hipótese, da segurança e do respeito à vida. Pessoas são mais importantes do que resultados e bens materiais. Se necessário escolher, escolhemos a vida p. 4, 2010. </t>
  </si>
  <si>
    <t xml:space="preserve">Caso a atividade esteja legalizada, a boa convivência é estimulada, assim como a identificação de boas oportunidades para multiplicar treinamentos e capacitação p. 83, 2010. </t>
  </si>
  <si>
    <t>A empresa entende ser necessário atender às demandas atuais sem perder de vista a garantia de qualidade de vida para gerações futuras p. 108, 2010</t>
  </si>
  <si>
    <t xml:space="preserve">O programa continuará até junho de 2011, quando um grupo de especialistas vai dar um prêmio Especial, cinco prêmios por Excelência, dez prêmios por Incentivo e cinco prêmios individuais de Contribuição Proeminente p. 104, 2010. </t>
  </si>
  <si>
    <t xml:space="preserve">Finalização da instalação da infraestrutura para o projeto de pecuária leiteira, com ações de capacitação e aquisição de todas as 600 cabeças de gado previstas em acordo judicial p. 124, 2010. </t>
  </si>
  <si>
    <t xml:space="preserve">Atitude Ambiental recebe prêmio Eco 2010 p. 66, 2010. </t>
  </si>
  <si>
    <t xml:space="preserve">o curso natural das doenças apresenta intervalo de tempo decorrido entre a exposição ao agente em doses suficientes para produzir efeitos à saúde e o aparecimento dos primeiros sinais detectáveis no sistema de monitoramento da saúde, podendo chegar a anos p. 52, 2010. </t>
  </si>
  <si>
    <t>Por 2010 ser o segundo ano de reporte da caracterização qualitativa dos efluentes, a metodologia de coleta de dados ainda está sendo aprimorada pela empresa. os dados foram consolidados considerando o parâmetro sólido em suspensão total, característico de todas as áreas de negócio e objeto de monitoramento ambiental p. 59, 2010.</t>
  </si>
  <si>
    <t>Além de realizar uma acurada investigação de cada acidente, buscamos adotar ferramentas mais eficazes de prevenção, além de promover mudança de comportamento e campanhas de conscientização em nossa cadeia de valor p. 9, 2010</t>
  </si>
  <si>
    <t xml:space="preserve">Também permanecem as quatro associadas ao licenciamento da mina de Capão Xavier da empresa MBR, em Belo Horizonte MG, e, no município de Vitória ES continua em processamento uma ação por suposta poluição atmosférica p. 67, 2010. </t>
  </si>
  <si>
    <t>e outra ação civil em que se alega que suposta contaminação decorrente de emissões da refinaria de Port Colborne traria impactos à propriedade e à saúde do autor p. 67, 2010.</t>
  </si>
  <si>
    <t>A análise de materialidade foi realizada através da contratação de uma pesquisa independente junto a partes interessadas, internas e externas, sobre os aspectos de sustentabilidade mais relevantes p. 12, 2010</t>
  </si>
  <si>
    <t xml:space="preserve">Não existe mineração sem pensar no futuro das pessoas p. 48, 2010. </t>
  </si>
  <si>
    <t xml:space="preserve">No Canadá, por exemplo, houve um vazamento de 334 kg do gás HCFC-22 em Sudbury, o que representa 0,02 t de SDo, mas ao mesmo tempo não houve consumo desses gases na unidade de Thompson e houve redução do consumo em NewFoundland e Labrador, resultando em uma redução da emissão total neste país p. 104, 2010. </t>
  </si>
  <si>
    <t xml:space="preserve">Devido ao bom relacionamento com seus empregados e seus representantes, em diversas localidades a empresa celebra acordos coletivos com vigências maiores que as práticas de mercado, por exemplo no Brasil e no Canadá p. 43, 2010. </t>
  </si>
  <si>
    <t xml:space="preserve">Como a Pt International Nickel Indonesia não explora esse minério e a prática é de baixo risco, a empresa mantém o monitoramento e estuda uma estratégia de atuação mais indicada p. 83, 2010. </t>
  </si>
  <si>
    <t xml:space="preserve">Transformar recursos naturais em prosperidade e desenvolvimento sustentável p. 2, 2011. </t>
  </si>
  <si>
    <t>Esse é um grande desaﬁo para a empresa e, ao mesmo tempo, a reaﬁrmação de seu compromisso com a conservação do planeta e a valorização das pessoas p. 4, 2011.</t>
  </si>
  <si>
    <t>Não quero que haja qualquer dúvida de que, nesta empresa, a vida é mais importante do que a produção. Se tivermos que escolher, devemos escolher a vida gerações p. 4, 2011.</t>
  </si>
  <si>
    <t xml:space="preserve">O tema saúde e segurança está acima de qualquer atividade ou prioridade na empresa, é um compromisso permanente de todos p. 29, 2011. </t>
  </si>
  <si>
    <t>Nosso objetivo é desenvolver nossos negócios em bases sólidas, numa relação respeitosa com as pessoas e com o planeta, compartilhando valor com a sociedade p. 4, 2011.</t>
  </si>
  <si>
    <t>Não abriremos mão da meta de dano zero, pois ela é a única meta aceitável e representa, hoje, nossa prioridade número um p. 4, 2011.</t>
  </si>
  <si>
    <t>Para promovermos o desenvolvimento sustentável, precisamos reconhecer a ﬁnitude dos recursos naturais do planeta, tornar nossas operações mais eﬁcientes e trabalhar construtivamente com as partes interessadas p. 23, 2011.</t>
  </si>
  <si>
    <t xml:space="preserve">Ao investir em pessoas e identiﬁcar talentos em todos os níveis, a empresa está se preparando para os desaﬁos futuros p. 37, 2011. </t>
  </si>
  <si>
    <t>O workshop permitiu que os participantes tivessem a oportunidade de entender o processo de formulação das políticas públicas e ampliassem seus conhecimentos sobre o funcionamento dos poderes públicos constituídos, além de buscar uma atuação coerente e harmoniosa com os membros dos governos Federal e estaduais, bem como com representantes da sociedade civil p. 23, 2011.</t>
  </si>
  <si>
    <t>Como fazer com que esse modelo funcione em uma empresa que está, hoje, em todas as partes do mundo? p. 14, 2011</t>
  </si>
  <si>
    <t>Como atuar diante da diversidade cultural? p. 14, 2011.</t>
  </si>
  <si>
    <t xml:space="preserve">Para isso, investe em educação interna, oferece benefícios alinhados às melhores práticas de mercado, avalia a satisfação dos empregados por meio de pesquisa de clima organizacional e assume compromisso irrevogável com a saúde e a segurança p. 27, 2011. </t>
  </si>
  <si>
    <t>O setor mineral é responsável pelos maiores investimentos privados no país, o que reforça a importância de adoção de políticas públicas que garantam a sustentabilidade dos negócios envolvidos em suas atividades p. 25, 2012.</t>
  </si>
  <si>
    <t>Ninguém deveria se acidentar no ambiente de trabalho. Nós todos trabalhamos para sustentar nossa família e ajudar a sociedade. É nossa responsabilidade garantir que os controles estejam em funcionamento para que os perigos e os riscos sejam gerenciados tanto quanto possível. Segurança deve ser a prioridade número 1 de todos p. 33, 2012.</t>
  </si>
  <si>
    <t>Eu me senti fazendo parte da comunidade. Um dos momentos mais marcantes foi o dia da inauguração da biblioteca. Não tem preço ver a satisfação dos educadores ao utilizá-la e a alegria das crianças diante de tantos recursos educativos, coloridos e divertidos. Dividimos com as crianças, pais, educadores e empregados diversas atividades lúdicas que despertaram o interesse pela leitura e promoveram a integração com muita alegria p. 45, 2012.</t>
  </si>
  <si>
    <t>Compromisso com a vida, com as pessoas e com o planeta p. 6, 2012.</t>
  </si>
  <si>
    <t xml:space="preserve">Acredito que todos nós temos o dever de cuidar de nosso planeta. Para contribuir com a preservação do meio ambiente, eu tomo atitudes como usar apenas a quantidade de água necessária, por exemplo, fecho a torneira enquanto escovo os dentes, desligo as luzes quando não há ninguém no lugar e devolvo as caixas de ovos ao vendedor. Eu também reciclo lixo e reutilizo papel impresso sempre que possível. Um pequeno ato isolado não chama a atenção, mas pequenos atos somados podem fazer a diferença! p. 57, 2012. </t>
  </si>
  <si>
    <t>Na minha rotina diária, coordeno o trabalho de detonação na mina. Essa é uma atividade de alto risco, por isso minha exigência em segurança e na integridade física dos meus colegas é primordial. Conscientizo a todos quanto à importância de atitudes responsáveis durante a execução das atividades p. 29, 2012.</t>
  </si>
  <si>
    <t>Essas iniciativas são focadas na análise e na discussão do funcionamento das estruturas dos poderes públicos constituídos e do processo de formulação das políticas públicas p. 25, 2012.</t>
  </si>
  <si>
    <t>O caminho da mineração sustentável p. 17, 2012.</t>
  </si>
  <si>
    <t>Relato de sustentabilidade baseado nos temas mais relevantes p. 10, 2012</t>
  </si>
  <si>
    <t>A partir disso, foram definidas as comunidades-piloto e a abordagem estratégica do diálogo, que envolve a participação dos líderes da empresa na vida da comunidade, contribuindo coletivamente na reflexão sobre temas importantes para a sustentabilidade do bairro e/ou das regiões do território P. 154, 2012.</t>
  </si>
  <si>
    <t>A empresa entende que as mineradoras de grande porte são agentes importantes na transferência de boas práticas tecnológicas, de saúde e de segurança, e reconhece a relevância do tratamento adequado do tema, constantemente abordado nas avaliações de riscos e impactos de suas atividades. Por esse motivo, esse tema faz parte dos treinamentos voltados ao respeito e à prevenção de riscos de violações aos direitos humanos oferecidos ao seu público interno p. 163, 2012.</t>
  </si>
  <si>
    <t>As descobertas do Estudo de Caso Brasil Brazil Country Case Study serão utilizadas para contribuir para a promoção do engajamento entre o setor da mineração e seus investidores governamentais e não governamentais, promover debates e atividades relacionadas e otimizar o impacto da mineração no desenvolvimento p. 25, 2012.</t>
  </si>
  <si>
    <t>A empresa entende que a mineração artesanal ilegal pode prejudicar o desenvolvimento dos territórios nos aspectos econômico, social e ambiental, além de trazer riscos à vida de quem a prática p. 163, 2012.</t>
  </si>
  <si>
    <t>A alegação é de suposto descumprimento de condicionantes de estudos do componente indígena, com pedido de indenização por danos morais e materiais às comunidades indígenas Xikrin e Kayapó p. 166, 2012.</t>
  </si>
  <si>
    <t>No município de Vitória ES, permanece tramitando uma ação por suposta poluição atmosférica p. 193, 2012.</t>
  </si>
  <si>
    <t>Ressalte-se que foi realizada uma perícia técnica por uma empresa independente, que constatou que o fogo não se originou de curto-circuito ou de qualquer outra causa ligada à linha de transmissão de Salobo P. 192, 2012.</t>
  </si>
  <si>
    <t xml:space="preserve">Na promoção da convivência harmônica quanto ao uso do recurso, a empresa participa, com outros segmentos da sociedade, de mecanismos de engajamento de partes interessadas, como os comitês de bacias hidrográfica e os conselhos nacional e estaduais de recursos hídricos, no Brasil, no sentido de discutir e auxiliar o desenvolvimento de políticas públicas p. 87, 2012. </t>
  </si>
  <si>
    <t>Quando um micro ou pequeno fornecedor se qualifica e se cadastra em uma empresa como a nossa, se credencia a tornar-se um fornecedor de outras grandes empresas também. A partir daí, ele conquista autonomia, potencial de mercado e desenvolvimento p. 98, 2012.</t>
  </si>
  <si>
    <t>A mineração é uma atividade econômica de grande relevância para o desenvolvimento nacional p. 25, 2012.</t>
  </si>
  <si>
    <t xml:space="preserve">Temos o compromisso de promover o desenvolvimento dos fornecedores locais para colaborar com a dinamização da economia nas regiões onde atuamos, assim como qualificar e estimular as empresas para operarem em um mercado cada vez mais competitivo p. 94, 2013. </t>
  </si>
  <si>
    <t>Além de trazer ganhos para a população capixaba, o Centro Capixaba de Monitoramento Hidrometeorológico CCMH garantirá que as operações do Porto de Tubarão e as manobras de atracação e desatracação de navios no terminal sejam feitas de forma ainda mais segura p. 79, 2013.</t>
  </si>
  <si>
    <t xml:space="preserve">Cuidar das pessoas, gerenciar o portfólio com rigor e disciplina, focar em minério de ferro e crescer por meio de ativos de classe mundial são os outros. p. 4, 2013. </t>
  </si>
  <si>
    <t>Crescer e evoluir juntos. Acreditamos na construção de um relacionamento de qualidade e confiança com nossos empregados e as comunidades das regiões em que atuamos p. 5, 2013.</t>
  </si>
  <si>
    <t>Disseminamos internamente o conceito do Cuidado Genuíno, que significa cuidar de si próprio, cuidar do outro e permitir que os outros cuidem de você p. 6, 2013.</t>
  </si>
  <si>
    <t>buscar zero acidente, desenvolver um time de profissionais capacitados e responsáveis por suas decisões e ser uma ótima empresa para se trabalhar, com pessoas motivadas, oportunidades de desenvolvimento e qualidade de vida p. 14, 2013</t>
  </si>
  <si>
    <t xml:space="preserve">construir legados econômicos, sociais e ambientais nas regiões em que estamos presentes, mitigando os impactos de nossas operações nas comunidades em que atuamos e induzindo práticas sustentáveis ao longo de toda a cadeia de valor p. 14, 2013. </t>
  </si>
  <si>
    <t>Investir em pessoas e construir um relacionamento de qualidade e confiança. Desenvolver pessoas, assim como elas desenvolvem os nossos negócios p. 16, 2013.</t>
  </si>
  <si>
    <t xml:space="preserve">Seguimos com a crença de que a vida é mais importante do que a produção e, por isso, revisamos a Política de Saúde e Segurança, para aumentar a aderência à Missão, à Visão e aos Valores da empresa p. 37, 2013. </t>
  </si>
  <si>
    <t>Com o apoio de ações preventivas, queremos contribuir para que haja um número cada vez maior de pessoas saudáveis em todas as fases da vida p. 39, 2013.</t>
  </si>
  <si>
    <t>Os benefícios que oferecemos são a parte do pacote de recompensa total que garante ao empregado e a seus dependentes legais uma condição de proteção e segurança durante a vigência do seu contrato de trabalho p. 46, 2013</t>
  </si>
  <si>
    <t>Desenvolvemos cursos para as lideranças e suas equipes que atuam em relações institucionais, para torná-las mais capacitadas no exercício de suas funções, considerando o funcionamento das estruturas dos poderes públicos constituídos, o processo de formulação das políticas públicas e a participação em entidades e associações de classe p. 31, 2013.</t>
  </si>
  <si>
    <t xml:space="preserve">A geração de impactos sobre os recursos hídricos é inerente ao processo de mineração. Para garantirmos sua conservação, proteção e qualidade, desenvolvemos iniciativas que ultrapassam o atendimento aos requisitos legais e reforçam nosso compromisso, que se estende além da redução do uso de água nova. As iniciativas refletem o alinhamento com os diversos esforços de cooperação para a gestão do uso da água, contribuindo para a garantia dos usos múltiplos, atuais e futuros p. 84, 2013. </t>
  </si>
  <si>
    <t xml:space="preserve">A mineração artesanal ou de pequena escala pode representar um importante papel no desenvolvimento socioeconômico e na geração de trabalho e renda das comunidades p. 56, 2013. </t>
  </si>
  <si>
    <t>Garantir a convivência harmônica com as partes interessadas quanto ao uso da água p. 16, 2013.</t>
  </si>
  <si>
    <t>Para potencializar tanto o desenvolvimento das regiões onde atuamos quanto o dos fornecedores, seguimos com a diretriz de proporcionar mais autonomia às áreas de negócios e fomentar as compras locais p. 90, 2013.</t>
  </si>
  <si>
    <t>No Espírito Santo não houve acordo na audiência de conciliação realizada em 2012, em razão da ação coletiva proposta pela Associação dos Pescadores de Ubu Apup, que alega supostos danos ambientais e interferência na pesca por causa de sondagens marítimas, e o processo permanece em fase de instrução P. 120, 2013.</t>
  </si>
  <si>
    <t>Pesquisamos novas oportunidades voltadas à identificação de soluções para a efetiva redução de emissões, com o objetivo de contribuir para o crescimento de mercados associados ao carbono p. 82, 2013.</t>
  </si>
  <si>
    <t xml:space="preserve">A diminuição de investimentos aliada ao aumento da média anual de horas de treinamento deve-se à ampliação de instrutoria interna e lançamento de novos cursos on-line, em linha com a nossa estratégia de educação de disseminação de conhecimentos, reconhecimento e valorização do capital intelectual de nossos empregados p. 56, 2014. </t>
  </si>
  <si>
    <t xml:space="preserve">Nosso programa de remuneração variável atrela nosso desempenho econômico-financeiro à excelência operacional e à sustentabilidade, que estão vinculadas a temas que buscam nossa melhoria contínua p. 34, 2014. </t>
  </si>
  <si>
    <t>Lamentamos a necessidade de tratar questões socioambientais junto ao Poder Judiciário e nos empenhamos para que os desfechos dos casos sejam os mais adequados para as partes envolvidas e para o meio ambiente p. 100, 2014.</t>
  </si>
  <si>
    <t xml:space="preserve">Conduzimos uma estratégia de negócio marcada pela solidez e pautada por relações éticas, paixão pelas pessoas e pelo planeta p. 10, 2014. </t>
  </si>
  <si>
    <t xml:space="preserve">Zelamos pelo Cuidado Ativo Genuíno, o que significa cuidar de si, cuidar do outro e deixar que os outros cuidem de você p. 50, 2014. </t>
  </si>
  <si>
    <t>O conceito significa cuidar de si, cuidar do outro e deixar que os outros cuidem de você, e foi disseminado em nossas ações de engajamento no ano p. 6, 2014.</t>
  </si>
  <si>
    <t>A sustentabilidade é um dos nossos pilares estratégicos, fundamentada no conceito de que o desenvolvimento só é sustentável quando a empresa e a sociedade crescem juntas, compartilhando o valor gerado p. 13, 2014.</t>
  </si>
  <si>
    <t>A qualidade de vida dos nossos profissionais, o desenvolvimento social e a proteção ambiental são prioridades para nós, que investimos ainda em soluções e tecnologias alinhadas ao desenvolvimento sustentável p. 28, 2014.</t>
  </si>
  <si>
    <t>Engajar, desenvolver e reconhecer nossa força de trabalho garante crescimento contínuo, resultados sustentáveis e a realização da nossa visão de futuro p. 54, 2014.</t>
  </si>
  <si>
    <t>A interpretação dos resultados da pesquisa e construção dos planos de ação envolvendo desde os empregados até a alta liderança garante o sentimento de propriedade e comprometimento com a mudança em todos os níveis de empresa p. 54, 2014.</t>
  </si>
  <si>
    <t>Buscamos construir a percepção de uma ação contínua, baseada em uma cultura de interdependência, ou seja, em que todos se sintam responsáveis por todos p. 54, 2014.</t>
  </si>
  <si>
    <t>Acreditamos que o relacionamento pautado pela ética e transparência com as comunidades é fundamental para a sustentabilidade dos negócios p. 65, 2014</t>
  </si>
  <si>
    <t xml:space="preserve">Estamos comprometidos em deixar um legado positivo para as comunidades próximas às nossas operações e projetos por meio da consolidação de uma relação de confiança, de respeito mútuo e da promoção do diálogo aberto p. 74, 2014. </t>
  </si>
  <si>
    <t>O nosso objetivo é mitigar os impactos do uso da terra, ao mesmo tempo em que conservamos e recuperamos territórios nas regiões onde atuamos, incluindo uma abordagem para os serviços ecossistêmicos relevantes às nossas atividades, associados aos temas de água, mudanças climáticas, energia e comunidade p. 91, 2014.</t>
  </si>
  <si>
    <t>Investimos em estudos de ecologia de canga para ampliar o conhecimento da biologia das espécies que habitam esse ecossistema p. 100, 2014</t>
  </si>
  <si>
    <t>Visamos à participação proativa na formulação de políticas públicas e na compreensão de nossos pontos de vista, objetivando o estabelecimento ou a manutenção de um ambiente favorável ao setor mineral p. 4, 2014.</t>
  </si>
  <si>
    <t>Nossas ações e boas práticas são divulgadas em eventos e iniciativas que apoiamos, promovidos por universidades e instituições de pesquisa. Em 2014, patrocinamos, por exemplo, o X Simpósio Nacional de Recuperação de Áreas Degradadas Sinrad, principal evento do gênero no Brasil p. 95, 2014.</t>
  </si>
  <si>
    <t xml:space="preserve">Em 2014, fortalecemos nossas parcerias com importantes agentes de desenvolvimento do empresariado local, ligados às Federações das Indústrias e dos quais também somos mantenedores p. 72, 2014. </t>
  </si>
  <si>
    <t xml:space="preserve">Buscamos construir uma cultura organizacional que valorize a diversidade, que seja justa e inclusiva, ofereça oportunidades de crescimento profissional e privilegie a saúde e a segurança dos nossos empregados p. 13, 2014. </t>
  </si>
  <si>
    <t>Incentivamos também a disseminação dessas práticas na vida pessoal dos empregados e contratados em suas comunidades p. 54, 2014.</t>
  </si>
  <si>
    <t xml:space="preserve">As cavidades naturais subterrâneas, também conhecidas como cavernas ou grutas, representam um tema importante para os nossos negócios p. 96, 2014. </t>
  </si>
  <si>
    <t>Em razão da complexidade de nossas atividades, não temos um critério único de reporte de unidade de negócio. Por isso, alguns indicadores não são apresentados como percentual de unidade de negócio p. 2, 2014.</t>
  </si>
  <si>
    <t xml:space="preserve">As cavidades classificadas como de máxima relevância serão integralmente preservadas p. 96, 2014. </t>
  </si>
  <si>
    <t>A principal razão desse aumento decorre da maior produção e de problemas operacionais no sistema de controle de material particulado, na Indonésia p. 77, 2014.</t>
  </si>
  <si>
    <t>Dado momento, constatou-se que a empresa receptora de resíduos não executava as suas obrigações de forma regular p. 100, 2014.</t>
  </si>
  <si>
    <t xml:space="preserve">Acompanhamos as discussões sobre água nos âmbitos local e global e mantemos contato estreito com órgãos governamentais, o que nos possibilita antever tendências e participar das discussões sobre mudanças regulatórias p. 86, 2014. </t>
  </si>
  <si>
    <t xml:space="preserve">Fomos autuados pelo Ibama em razão de insumos utilizados na ampliação e manutenção da Estrada de Ferro Carajás e dos possíveis impactos ambientais gerados p. 99, 2014. </t>
  </si>
  <si>
    <t xml:space="preserve">No município de Itabira MG, permanecem duas ações com pedido de indenização por supostos danos ambientais e sociais decorrentes das nossas operações das minas de ferro naquele município p. 99, 2014. </t>
  </si>
  <si>
    <t xml:space="preserve">No Maranhão, discutimos judicialmente alegada interferência na atividade pesqueira, supostamente causada por queda de minério de ferro no mar, quando do carregamento de nossos navios p. 99, 2014. </t>
  </si>
  <si>
    <t>Permanecemos também promovendo nossa defesa em um conjunto de ações indenizatórias na comunidade do Barreiro, em Araxá MG, por suposta contaminação p. 100, 2014.</t>
  </si>
  <si>
    <t xml:space="preserve">Além de atender ao requisito legal, a fase de licenciamento é uma oportunidade de reforçarmos nosso compromisso com o desenvolvimento de projetos cada vez mais sustentáveis, com a mensuração dos impactos socioambientais relacionados a cada uma de suas fases planejamento, implantação, operação e fechamento e com a proposição de medidas adequadas de mitigação, monitoramento e compensação p. 46, 2014. </t>
  </si>
  <si>
    <t>Com esse entendimento, conduzimos uma estratégia de negócio marcada pela solidez e pautada por relações éticas, paixão pelas pessoas e pelo planeta, com foco na excelência e na criação de valor de longo prazo p. 10, 2014.</t>
  </si>
  <si>
    <t xml:space="preserve">Nossa estratégia de gestão da biodiversidade inclui ainda a reabilitação p. 95, 2014. </t>
  </si>
  <si>
    <t>Como estratégia para manter a oferta de treinamentos, frente ao desafio de diminuir custos, foi reforçado o programa de instrutoria interna, em que empregados são formados para atuar como instrutores, agindo para a multiplicação de conhecimentos p. 46, 2015.</t>
  </si>
  <si>
    <t xml:space="preserve">Todos os anos, desde 2007, acionamos uma rede de mais de mil empregados ao redor do mundo para coletar fatos e dados a partir dos quais construímos nosso Relatório de Sustentabilidade. Levantamos e consolidamos as informações seguindo a metodologia da Global Reporting Initiative GRI, referência global para publicações do gênero, de forma que garantimos a construção de indicadores sólidos, que nos permitam acompanhar com acuidade os pontos em que avançamos e aqueles que ainda demandam rigorosa atenção p. 11, 2015. </t>
  </si>
  <si>
    <t>Embora números sejam importantes, para nós, a vida é e sempre será superior à produção p. 11, 2015.</t>
  </si>
  <si>
    <t>O dia 5 de novembro de 2015 entrou para a história da mineração como um triste marco p. 82, 2015.</t>
  </si>
  <si>
    <t>Convido todos a conhecer nossa trajetória rumo a um desenvolvimento cada vez mais sustentável p. 10, 2015.</t>
  </si>
  <si>
    <t>Ao publicar o relatório, pretendemos também chamar a sociedade para o diálogo. Informando com transparência nossos indicadores, queremos abrir as portas para o debate e para a construção conjunta de melhores práticas para a indústria da mineração p. 11, 2015.</t>
  </si>
  <si>
    <t xml:space="preserve">Elas não apenas atendem às exigências legais, mas reafirmam o compromisso da empresa com o desenvolvimento de projetos cada vez mais sustentáveis em seu sentido mais amplo, que sejam motivo de orgulho por seu legado econômico, social e ambiental p. 37, 2015. </t>
  </si>
  <si>
    <t xml:space="preserve">O resultado econômico registrado no ano foi divulgado em meio a um panorama adverso, que conjuga a queda dos preços do minério de ferro e de outras commodities, como o níquel, e o grave acidente com o rompimento da barragem da Samarco, ocorrido nos municípios de Mariana e Ouro Preto, em Minas Gerais – Brasil, pelo qual lamentamos profundamente e prestamos solidariedade aos empregados, suas famílias e as comunidades atingidas p. 10, 2015. </t>
  </si>
  <si>
    <t xml:space="preserve">A despeito da conjuntura econômica, fortalecemos nossa capacidade de otimizar recursos, aumentar a produtividade e, consequentemente, criar valor para os investidores p. 10, 2015. </t>
  </si>
  <si>
    <t xml:space="preserve">Por meio desse conceito, é possível avaliar o vínculo do empregado com a empresa e sua vontade de dar o melhor de si, assim como o suporte que a empresa oferece para que o profissional desempenhe suas tarefas de forma produtiva e eficiente e mantenha o bem-estar físico, interpessoal e emocional no trabalho p. 48, 2015. </t>
  </si>
  <si>
    <t xml:space="preserve">O desenvolvimento só é sustentável quando se gera e compartilha valor com suas partes interessadas p. 24, 2015. </t>
  </si>
  <si>
    <t>Não elaboramos um relatório de sustentabilidade para mostrar apenas o que fazemos bem. Pelo contrário. Esforçamo-nos na compilação e criação deste documento porque buscamos atuar sempre de forma responsável perante a sociedade e o meio ambiente p. 11, 2015.</t>
  </si>
  <si>
    <t>A empresa procura que os membros por ela indicados para esses Conselhos e comitês tenham atuação alinhada com suas políticas de meio ambiente, saúde e segurança, recursos humanos e finanças, embora, na ausência do controle, não seja capaz de garantir a implantação dos mesmos padrões de suas políticas e normas p. 3, 2015.</t>
  </si>
  <si>
    <t xml:space="preserve">São constantes as pesquisas direcionadas à avaliação das interferências das atividades de mineração nas características físicas e biológicas das cavidades em litologias ferríferas p. 88, 2015. </t>
  </si>
  <si>
    <t xml:space="preserve">No ano, 15 cavidades foram reclassificadas em áreas próximas a atividades de mineração, permitindo o aproveitamento econômico das reservas p. 88, 2015. </t>
  </si>
  <si>
    <t xml:space="preserve">Assim, os indicadores a serem apresentados foram mapeados considerando as expectativas e interesses substanciais das partes interessadas, de forma que possa influenciar suas avaliações e decisões sobre investimento e levar à reflexão sobre seus impactos econômicos, ambientais e sociais significativos p. 3, 2015. </t>
  </si>
  <si>
    <t xml:space="preserve"> A Empresa prioriza diálogo amplo, permanente e estruturado com as comunidades tradicionais e os povos indígenas próximos às operações e aos projetos p. 107, 2016. </t>
  </si>
  <si>
    <t>O dia 5 de novembro de 2015 entrou para a história da mineração como um triste marco p. 10, 2016.</t>
  </si>
  <si>
    <t>O desenvolvimento sustentável direciona a estratégia de negócios e permite a adaptação às mudanças dos ciclos econômicos p. 17, 2016.</t>
  </si>
  <si>
    <t>Sabemos do tamanho da nossa responsabilidade e acreditamos que o desenvolvimento só é sustentável quando a Empresa e a sociedade crescem juntas, compartilhando o valor gerado p. 18, 2016.</t>
  </si>
  <si>
    <t xml:space="preserve">Engajar, desenvolver e reconhecer a força de trabalho assegura crescimento contínuo, resultados sustentáveis e a realização da visão corporativa de futuro p. 96, 2016. </t>
  </si>
  <si>
    <t>No mesmo sentido, a Empresa participa ativamente do grupo de trabalho responsável pelo projeto ABNT NBR 16425, Acústica – Medição e avaliação de níveis de pressão sonora provenientes de sistemas de transportes – Sistema Ferroviário, que busca estabelecer sistemática para medição e parâmetros para a pressão sonora proveniente dos sistemas ferroviários p. 69, 2016.</t>
  </si>
  <si>
    <t xml:space="preserve">Algumas ações de caráter mais urgente foram selecionadas com os indígenas e tiveram início assim que foram acordados com o Ibama e a Funai os devidos termos e condições p. 107, 2016. </t>
  </si>
  <si>
    <t xml:space="preserve">Além de contemplar a questão da educação ambiental e preservação de espécie, o projeto também atende a um requisito legal, a condicionante 43 da Licença de Operação 200/2014 p. 123, 2016. </t>
  </si>
  <si>
    <t xml:space="preserve">Essa integração de planos e compromissos socioeconômicos fortalece a sinergia entre o processo de licenciamento ambiental e as ações de investimento social, alinhando programas, compromissos e iniciativas dos diferentes empreendimentos nos municípios e comunidades onde há interface territorial p. 41, 2016. </t>
  </si>
  <si>
    <t xml:space="preserve">Um acidente com essas características envolve questões complexas e as investigações ainda seguem em andamento p. 77, 2016.  </t>
  </si>
  <si>
    <t xml:space="preserve">Em termos de riscos regulatórios, o estabelecimento de limite para as emissões ou tributação de carbono pode implicar custos adicionais para a Empresa p. 135, 2016. </t>
  </si>
  <si>
    <t>O aumento das emissões de NOx visualizado no gráfico a seguir, referente a outros negócios, se deve à alteração de conceito na metodologia dos cálculos, com a inclusão de fontes anteriormente não consideradas p. 140, 2016</t>
  </si>
  <si>
    <t xml:space="preserve">Empresa segue diretrizes de renomados organismos internacionais, como o Comitê Internacional de Grandes Barragens, para assegurar a gestão técnica e ambientalmente adequada p. 110, 2016. </t>
  </si>
  <si>
    <t xml:space="preserve">Nesse sentido, em 2016 a Empresa manteve o engajamento nas discussões e iniciativas relacionadas a esse contexto, em especial no âmbito do Cebds, no qual ocupou a presidência da Câmara Temática de Biodiversidade e Biotecnologia p.119, 2016. </t>
  </si>
  <si>
    <t xml:space="preserve">Cientistas de diversas especialidades e pesquisadores estudam a complexidade desse bioma brasileiro e trabalham pela conservação e multiplicação de sua diversidade p. 6, 2016. </t>
  </si>
  <si>
    <t xml:space="preserve">Nesse contexto, é importante destacar que o acidente da Barragem do Fundão pode ocasionar condições mais rigorosas em relação ao processo de licenciamento de projetos e operações, podendo implicar em prazos maiores na obtenção de licenças que envolvam barragens de rejeitos em seu escopo p. 43, 2016. </t>
  </si>
  <si>
    <t xml:space="preserve">Nosso objetivo é continuar trilhando um caminho de sucesso, mas que não se restrinja a resultados econômico-financeiros. Queremos ser referência em sustentabilidade no setor de mineração p. 6, 2017. </t>
  </si>
  <si>
    <t>Valorizamos as comunidades tradicionais e somos abertos ao diálogo permanente, mantendo acordos voluntários em prol do etnodesenvolvimento p. 34, 2017.</t>
  </si>
  <si>
    <t>Criar uma cultura de diversidade e inclusão é uma das maneiras de reforçar a vivência de um dos nossos valores. Um dos comportamentos associados ao valor p. 50, 2017.</t>
  </si>
  <si>
    <t xml:space="preserve">A sustentabilidade é uma busca constante nas decisões da empresa, que se propõe a contribuir para o debate e enfrentamento dos desafios do desenvolvimento sustentável associados às várias regiões e países onde se faz presente p. 61, 2017. </t>
  </si>
  <si>
    <t>Melhorar os índices de eficiência energética e de redução da emissão de poluentes é um dos focos diários de todas as áreas de uma ferrovia p. 96, 2017.</t>
  </si>
  <si>
    <t>A Licença para Operar é uma metodologia que busca legitimação e aceitação da empresa pela sociedade, em especial pelas comunidades locais, sendo indispensável para permitir a instalação de novos projetos e a continuidade das operações, uma vez que apenas a conformidade legal não é suficiente para se obter a legitimação social p. 122, 2017.</t>
  </si>
  <si>
    <t xml:space="preserve">Uma atuação sustentável só é possível por meio da criação e do compartilhamento de valor entre todos os públicos interessados p. 144, 2017. </t>
  </si>
  <si>
    <t xml:space="preserve">Desenvolver um arranjo local que minimize o impacto negativo do empreendimento e potencialize os aspectos positivos para a sociedade p. 153, 2017. </t>
  </si>
  <si>
    <t xml:space="preserve">Em relação aos combustíveis fósseis, houve a redução do consumo de óleos de navegação, em razão da venda de navios p. 95, 2017. </t>
  </si>
  <si>
    <t>Essa é uma maneira de garantir que o conhecimento ainda em evolução, sobre o tema, não dificulte, por exemplo, o planejamento para essas áreas e o atendimento das demandas da legislação p. 81, 2017.</t>
  </si>
  <si>
    <t xml:space="preserve">Uma das principais estratégias para alcançar esse propósito é o diálogo social, que busca estabelecer, por meio de relações transparentes, o envolvimento e a confiança das comunidades e do Poder Público nas ações propostas pela empresa p. 148, 2017. </t>
  </si>
  <si>
    <t>As outras duas são referentes a erros meramente formais de preenchimento do sistema SIGBM Sistema Integrado de Gestão de Segurança de Barragens de Mineração e, dessa forma, a empresa optou por realizar o pagamento da multa p. 69, 2017.</t>
  </si>
  <si>
    <t>Em 2017, houve continuidade das ações de melhoria nos sistemas de controle e processos operacionais, entretanto o aumento apresentado neste ano, quando comparado com 2016, refere-se principalmente à alteração de conceito na metodologia dos cálculos e inclusão de fontes não consideradas anteriormente ampliação de escopo, principalmente no caso da Pelotização p. 100, 2017.</t>
  </si>
  <si>
    <t>Apesar dos avanços, em 2017 a empresa registrou três interdições de ferrovia por povos indígenas e tradicionais, no Brasil, por motivos não relacionados à empresa p. 56, 2017.</t>
  </si>
  <si>
    <t xml:space="preserve">Auditores externos e especialistas internacionais reconhecem a empresa como referência na gestão de riscos na indústria mundial p. 67, 2017. </t>
  </si>
  <si>
    <t>Uma equipe de alta capacidade técnica no tema restauração florestal, formada por sete integrantes, entre biólogos, engenheiros e técnicos de campo, ficou responsável pela implementação do projeto p. 87, 2017.</t>
  </si>
  <si>
    <t>No entanto, em função dos significativos impactos ambientais e em direitos humanos e por respeito ao Pacto Global e a seus membros, a empresa tomou a decisão de se retirar p. 4, 2018.</t>
  </si>
  <si>
    <t>O rompimento da Barragem I da mina Córrego do Feijão nos colocou diante de uma situação extremamente desafiadora p. 30, 2018.</t>
  </si>
  <si>
    <t xml:space="preserve">Entendemos que temos muito a evoluir quando se trata do relacionamento com comunidades locais e entendemos que a licença social para operar trata-se de uma questão primordial para o sucesso dos nossos negócios p. 51, 2018. </t>
  </si>
  <si>
    <t>Pelas vidas que se foram – pois sabemos que nossos esforços jamais serão suficientes para trazê-las de volta –, pelas pessoas que perderam tudo ou quase tudo, pelo impacto provocado aos nossos empregados e às comunidades vizinhas às nossas demais barragens, estamos em luto p. 10, 2018.</t>
  </si>
  <si>
    <t xml:space="preserve">vai acelerar os processos de pagamento das indenizações, a fim de restituir a dignidade aos familiares das vítimas e demais atingidos p. 5, 2018. </t>
  </si>
  <si>
    <t>Nosso sentimento se divide entre a consternação e o compromisso em atender vítimas e famílias o mais rapidamente e da melhor maneira possível p. 10, 2018.</t>
  </si>
  <si>
    <t>Em conformidade com a diretriz institucional de absoluta transparência, a empresa também apresentou ao Ministério Público do Estado de Minas Gerais, ao Ministério Público Federal e à Superintendência da Polícia Federal em Minas Gerais um comunicado formal reiterando todos os seus melhores e maiores esforços, em caráter de máxima urgência, no sentido de levantar todas as informações possíveis sobre o rompimento p. 17, 2018.</t>
  </si>
  <si>
    <t>Além disso, não pouparemos esforços para reparar de forma célere e justa os danos que causamos às famílias, à infraestrutura das comunidades e ao meio ambiente p. 30, 2018.</t>
  </si>
  <si>
    <t>Não pouparemos esforços para reparar de forma célere e justa os danos que causamos às famílias, à infraestrutura das comunidades e ao meio ambiente p. 30, 2018.</t>
  </si>
  <si>
    <t>O engajamento com stakeholders é pautado pelas políticas e procedimentos internos e se estrutura sobre o diálogo permanente e transparente p. 42, 2018.</t>
  </si>
  <si>
    <t xml:space="preserve">Com o diálogo social, buscamos estabelecer, por meio de relações transparentes, o envolvimento e a confiança das comunidades e do poder público nas ações propostas pela empresa p. 51, 2018. </t>
  </si>
  <si>
    <t>Ao buscar legitimação e aceitação da empresa pela sociedade, em especial pelas comunidades locais, aplicamos o conceito de Licença para Operar, pois entendemos que esta é indispensável para permitir a instalação de novos projetos e a continuidade das operações, uma vez que apenas a conformidade legal não é suficiente para se obter a legitimação social p. 53, 2018.</t>
  </si>
  <si>
    <t>A área técnica que faz a gestão desse diálogo, formada por profissionais com experiência indigenista empresarial, realiza um trabalho baseado no apoio aos direitos humanos fundamentais e no respeito às culturas, costumes e valores desses povos e comunidades p. 57, 2018.</t>
  </si>
  <si>
    <t>Nessas situações, dedicamos especial atenção às pessoas/famílias em situação de vulnerabilidade socioeconômica que dependem de recursos naturais localizados em áreas da empresa ou que as ocupam irregularmente p. 57, 2018.</t>
  </si>
  <si>
    <t>Foi considerada ainda a capacidade desses temas de influenciar as avaliações e decisões sobre investimentos p. 81, 2018.</t>
  </si>
  <si>
    <t>No entanto, o rompimento da Barragem I da mina Córrego do Feijão, em Brumadinho, no estado de Minas Gerais, no dia 25 de janeiro de 2019, tornou urgente a necessidade de prestarmos contas e refletirmos com nossos stakeholders sobre este evento p. 4, 2018.</t>
  </si>
  <si>
    <t>O desenvolvimento do diálogo constante nas comunidades das áreas de influência de nossos empreendimentos é uma diretriz nossa e tem como objetivo promover e estreitar o relacionamento e orientar nossos investimentos sociais nessas áreas p. 51, 2018.</t>
  </si>
  <si>
    <t xml:space="preserve">O trabalho levou em conta as expectativas e os interesses de representantes das suas partes interessadas em relação aos impactos econômico-financeiros e socioambientais significativos p. 81, 2018. </t>
  </si>
  <si>
    <t xml:space="preserve">A presença de pessoas em barragens faz parte das medidas rotineiras e dos procedimentos básicos de segurança e manutenção dessas estruturas, mesmo quando inativas, permitindo, por exemplo, desde a leitura de instrumentos e inspeção até a avaliação da necessidade de poda da grama nesses locais p. 11, 2018. </t>
  </si>
  <si>
    <t>Antecipando riscos e oportunidades, com maior previsibilidade dos eventos, esperamos gerenciar de forma ainda mais efetiva os impactos sociais p. 51, 2018.</t>
  </si>
  <si>
    <t>A resposta rápida dada no caso do rompimento da Barragem I da mina Córrego do Feijão, em Brumadinho MG, ressaltou não só a importância desse trabalho, mas também a necessidade de reavaliá-lo e aprimorá-lo constantemente, permitindo entender a melhor maneira de evitar a repetição de um evento como esse, no qual o meio ambiente foi impactado e várias pessoas perderam suas vidas ou tiveram impacto em sua moradia, água potável e trabalho, entre outros direitos fundamentais p. 50, 2018.</t>
  </si>
  <si>
    <t xml:space="preserve">Da nossa parte, isso representa um chamado para seguir com o aperfeiçoamento de nossa governança, criando mecanismos que reforcem a prioridade à prevenção e segurança em nossas operações, para que situações dessa natureza nunca mais voltem a ocorrer p. 7, 2018. </t>
  </si>
  <si>
    <t xml:space="preserve">Os derramamentos foram devidamente informados aos órgãos ambientais competentes, de acordo com os planos de atendimento à emergência definidos P. 75, 2018. </t>
  </si>
  <si>
    <t>Nossa equipe de Gestão Social está crescendo em tamanho e expertise, para tentar atender satisfatoriamente toda a demanda existente buscando uma convivência harmônica, a ampla aceitação das comunidades e a geração de valor nos territórios onde atuamos p. 51, 2018.</t>
  </si>
  <si>
    <t>A barragem passava por constante monitoramento e recebia inspeções de campo quinzenais, todas reportadas à Agência Nacional de Mineração ANM p. 11, 2018.</t>
  </si>
  <si>
    <t>Em 2018, todas as nossas barragens classificadas como Dano Potencial Associado DPA alto e médio passaram pelo processo de revisões periódicas de segurança de barragens, com a obtenção de todas as Declarações de Condição de Estabilidade DCE das respectivas estruturas p. 24, 2018.</t>
  </si>
  <si>
    <t>No entanto, o empreendimento está devidamente licenciado e, recentemente, em ação judicial que discute os impactos, foram emitidos laudos periciais que destacam não existir influência da nossa operação sobre o rio Cateté p. 58, 2018.</t>
  </si>
  <si>
    <t>A esse respeito, cumpre observar que, a despeito das alegações de impactos, laudos periciais concluíram pela inexistência de nexo de causalidade entre as atividades desenvolvidas no empreendimento da empresa e a suposta contaminação do curso hídrico que separa o empreendimento da terra indígena em questão p. 57, 2018.</t>
  </si>
  <si>
    <t>Somos associados ao Conselho Internacional de Mineração e Metais e nos comprometemos a contribuir para a conservação da diversidade biológica p. 66, 2018.</t>
  </si>
  <si>
    <t>Também contratamos um painel de peritos para aprofundar a busca pelo entendimento das causas técnicas que levaram ao rompimento da barragem p. 7, 2018.</t>
  </si>
  <si>
    <t>Vamos trabalhar incansavelmente para garantir a segurança das pessoas e das operações da empresa p. 5, 2018.</t>
  </si>
  <si>
    <t>Vínhamos cumprindo todos os procedimentos relacionados à segurança das nossas operações, incluindo a realização de auditorias periódicas no local. Ainda assim, por causas que estão sendo devidamente apuradas, ocorreu o rompimento da Barragem I da mina Córrego do Feijão, em Brumadinho p. 10, 2018.</t>
  </si>
  <si>
    <t>Estamos conectados às vítimas e a seus familiares em um sentimento de solidariedade e de pesar pelo ocorrido p. 8, 2019</t>
  </si>
  <si>
    <t xml:space="preserve">Nas oficinas, são valorizadas as trocas e vivências feitas entre elas sobre a superação da dor, com linhas, agulhas e desejos de transformação humana por meio da arte p. 23, 2019. </t>
  </si>
  <si>
    <t xml:space="preserve">Um dos aspectos mais importantes do processo de reparação se dá no campo simbólico, isto é, no respeito aos sentimentos e memórias despertados nas pessoas impactadas pelo rompimento da barragem p. 24, 2019. </t>
  </si>
  <si>
    <t>No entanto, ainda há um caminho longo a ser percorrido para tentar remediar o sofrimento das comunidades, dos empregados e de suas famílias p. 14, 2019.</t>
  </si>
  <si>
    <t xml:space="preserve">Demanda uma transformação cultural, já em curso, pois tem que tocar na forma como seus colaboradores, agentes diretos da Reparação, entendem e lidam, hoje e no futuro, com os passos da Reparação no seu dia a dia p. 16, 2019. </t>
  </si>
  <si>
    <t xml:space="preserve">Por outro lado, assumimos novos compromissos e reavaliamos e ressignificamos os já existentes, ampliando nossas metas ambientais, sociais e de governança, porque entendemos que a nossa própria existência está ligada ao fato de sermos uma empresa sustentável, cidadã e comprometida com o respeito aos direitos humanos ao longo de toda nossa cadeia de valor p. 7, 2019. </t>
  </si>
  <si>
    <t xml:space="preserve">Compreendemos a dimensão do impacto causado e a nossa obrigação de desenvolver ações de apoio e reparação, ao mesmo tempo em que trabalhamos para que algo assim nunca mais se repita p. 8, 2019. </t>
  </si>
  <si>
    <t xml:space="preserve">Para a empresa, essas situações impactaram direitos humanos das pessoas atingidas, dos moradores e trabalhadores locais p. 14, 2019. </t>
  </si>
  <si>
    <t xml:space="preserve">Focada em reconstruir a vida das pessoas e o território, a empresa vem desenvolvendo programas assistenciais, visando contribuir para que as comunidades possam lidar com a nova realidade, retomar suas rotinas e planejar o futuro p. 17, 2019. </t>
  </si>
  <si>
    <t xml:space="preserve">Uma dessas iniciativas será um memorial em homenagem às vítimas do rompimento, a ser construído em um terreno nas proximidades da sede da localidade p. 24, 2019. </t>
  </si>
  <si>
    <t xml:space="preserve">Para promover e estreitar a relação com a comunidade, além de apresentar o trabalho realizado no tratamento da água, a ETAF abriu as portas para moradores, escolas de Brumadinho, órgãos públicos e outras instituições p. 28, 2019. </t>
  </si>
  <si>
    <t>O rompimento da Barragem I mudou a gestão da empresa – não apenas no que se refere à revisão de sua governança, padrões de excelência operacional e segurança, mas também no engajamento com seus stakeholders e compromissos com as comunidades locais e com a sociedade como um todo p. 39, 2019.</t>
  </si>
  <si>
    <t>E, em linha com tais compromissos, sabemos que só conseguiremos gerar maior valor para o mundo por meio de uma jornada de evolução da nossa cultura organizacional p. 41, 2019.</t>
  </si>
  <si>
    <t>Sabemos que um movimento como esse só acontece se for impulsionado pela liderança, que precisa estar ativada em rede e atuar como modelo para toda a organização p. 41, 2019.</t>
  </si>
  <si>
    <t xml:space="preserve">A vida em primeiro lugar é um dos nossos valores p. 65, 2019. </t>
  </si>
  <si>
    <t xml:space="preserve">O objetivo é desenvolver relacionamento com esses públicos-alvo, gerenciando os riscos e impactos, de forma a respeitar suas culturas, seus modos de vida e o meio ambiente, procurando criar legado positivo para essas populações por meio de ações que contribuam para o etnodesenvolvimento e autonomia p. 72, 2019. </t>
  </si>
  <si>
    <t xml:space="preserve">A empresa incorpora a temática indígena e das comunidades tradicionais de forma transversal nos diversos processos de análise interna sobre risco e viabilidade de empreendimentos, considerando efetivamente os direitos e interesses dessas comunidades nas tomadas de decisão p. 72, 2019. </t>
  </si>
  <si>
    <t xml:space="preserve">As mudanças climáticas são um dos principais riscos para humanidade atualmente p. 96, 2019. </t>
  </si>
  <si>
    <t xml:space="preserve">Webinars periódicos com investidores ESG foram realizados com diferentes palestrantes, como Marcelo Klein nos esforços de reparação, e Carlos Medeiros, nas melhorias de governança para gestão de riscos, e todas essas apresentações podem ser encontradas em nosso site p. 115, 2019. </t>
  </si>
  <si>
    <t xml:space="preserve">Abre um caminho que, se seguido com firmeza, criará precedentes tanto na indústria de mineração quanto em outras, trazendo novas referências para a sociedade p. 16, 2019. </t>
  </si>
  <si>
    <t xml:space="preserve">O diálogo aberto, transparente e com clareza foi e continua sendo balizador da atuação dentro de um ciclo de aprendizado contínuo p. 17, 2019. </t>
  </si>
  <si>
    <t>Os resultados alcançados em 2019 indicam maior eficiência técnica e ampla participação das partes interessadas p. 40, 2019.</t>
  </si>
  <si>
    <t>Após pouco mais de quatro anos, o conjunto de ações realizadas mostra avanços, revisões de estruturas e adequações em programas em um amplo espectro de atividades realizadas p. 40, 2019.</t>
  </si>
  <si>
    <t xml:space="preserve">Para garantir que esse conjunto de diretrizes de atendimento esteja em consonância com a dinâmica política e sociocultural das comunidades atingidas e com a evolução do próprio processo da reparação e dos acordos estabelecidos com as instituições de justiça, as orientações têm sido passado por constantes revisões p. 18, 2019. </t>
  </si>
  <si>
    <t xml:space="preserve">Além disso, os investimentos não devem financiar ações que sejam obrigações constitucionais do Poder Público, sendo possível, contudo, complementá-las p. 60, 2019. </t>
  </si>
  <si>
    <t xml:space="preserve">Em 2020, precisamos fortalecer a conexão entre as alavancas de mudança e os imperativos estratégicos e medir o valor agregado. Tais métricas precisam ser contínuas e são essenciais para avançarmos nesta jornada de evolução. Precisamos garantir a escalabilidade desta transformação e ativar novas redes para a mudança. E, para manter o impulso desta mudança, estamos coordenando as ações de cultura, de forma cadenciada e com consistência, e será necessário desenvolver novos canais de comunicação de impacto para aumentar o engajamento dos empregados P. 50, 2019. </t>
  </si>
  <si>
    <t>Os territórios são evacuados quando a barragem alcança o nível 2 para risco de rompimento e ações emergenciais são tomadas p. 21, 2019.</t>
  </si>
  <si>
    <t>A Reparação Integral é um compromisso de longo prazo. Haverá momentos de desafio e momentos de reconhecimento. E, para poder ser reconhecido como um todo, necessita de uma mobilização contínua e resiliente por parte de todos p. 16, 2019.</t>
  </si>
  <si>
    <t xml:space="preserve">Sabemos que estamos no início do caminho e que ainda há muito a ser feito para completar a mudança de que precisamos p. 6, 2019. </t>
  </si>
  <si>
    <t>Em todos esses aspectos, sabemos que estamos no início do caminho e que ainda há muito a ser feito para completar a mudança de que precisamos p. 7, 2019.</t>
  </si>
  <si>
    <t xml:space="preserve">Nos últimos cinquenta anos, apesar de toda a evolução tecnológica, vimos algumas tragédias com empresas onde os direitos humanos foram dramaticamente desrespeitados p. 16, 2019. </t>
  </si>
  <si>
    <t xml:space="preserve">Muitas dessas tragédias, apesar do tempo decorrido, deixam feridas abertas e profundas. Ainda se discutem as indenizações, econômicas ou não, sem construir soluções sustentáveis para os afetados p. 16, 2019. </t>
  </si>
  <si>
    <t>Vidas foram perdidas, famílias e comunidades desestruturadas, relações sociais quebradas. Questões ambientais causam doenças crônicas e/ou fatais por muitos anos após o desastre p. 16, 2019.</t>
  </si>
  <si>
    <t>Grupos comunitários locais e autoridades legais brasileiras alegam impacto negativo na saúde das comunidades próximas à mina P. 73, 2019.</t>
  </si>
  <si>
    <t>A decisão é consistente com o reconhecimento pela empresa dos Princípios Orientadores sobre Empresas e Direitos Humanos da Organização das Nações Unidas p. 16, 2019.</t>
  </si>
  <si>
    <t>Todo esse processo foi embasado no compromisso de estabelecer um novo pacto com a sociedade, que culminou na adoção de metas de sustentabilidade mais desafiadoras e ambiciosas, alinhadas à Agenda 2030 da ONU, envolvendo mudanças climáticas, energia e florestas. p. 82, 2019.</t>
  </si>
  <si>
    <t>Consequentemente, os esforços e os recursos empregados na reparação são colocados frontalmente em xeque. E com isso a credibilidade do agente reparador p. 16, 2019.</t>
  </si>
  <si>
    <t>O compromisso, implica em grandes desafios e disciplina na implementação. Não é apenas uma decisão de curto prazo para demonstrar aderência às melhores práticas ambientais, sociais e de governança. É uma decisão estratégica de enorme relevância p. 16, 2019.</t>
  </si>
  <si>
    <t>Uma dessas metas é a de nos tornarmos uma empresa carbono neutro até 2050, reduzindo e neutralizando nossas emissões, em conformidade com os princípios do Acordo de Paris e em sintonia com a construção de uma nova economia p. 7, 2019.</t>
  </si>
  <si>
    <t xml:space="preserve">É isso o que vai direcionar a nossa caminhada daqui para frente, que sabemos ser longa, mas estamos determinados a seguir avançando, com humildade, escuta e diálogo p. 4, 2020. </t>
  </si>
  <si>
    <t>Jamais esqueceremos Brumadinho. Sabemos que, por maiores que sejam os esforços e projetos de reparação, nunca compensaremos as perdas de familiares, amigos e colegas pelo rompimento da Barragem I, da mina Córrego do Feijão p. 9, 2020.</t>
  </si>
  <si>
    <t xml:space="preserve">Mesmo buscando sempre melhores tecnologias e métodos que permitam a menor interferência nos recursos naturais, as operações impactam, direta ou indiretamente, os hábitats naturais e a biota a eles associados, principalmente em função de conversão, perda e/ou redução de hábitats, alteração na qualidade do ar e perda de espécimes p. 95, 2020. </t>
  </si>
  <si>
    <t>Não são raros os questionamentos do poder público buscando a redução dos impactos citados, a partir da melhoria da eficiência dos controles ambientais ao longo da cadeia produtiva p. 99, 2020.</t>
  </si>
  <si>
    <t>Após reiteradas tentativas de diálogo, a desmobilização da instalação clandestina, em conformidade com as devidas garantias legais, gerou reação violenta de um pequeno número de campesinos, com uso de armas de fogo contra a equipe da empresa p. 156, 2020.</t>
  </si>
  <si>
    <t xml:space="preserve">Nesse início de jornada compreendemos hoje que existimos para melhorar a vida e transformar o futuro das pessoas e das comunidades onde atuamos, juntos! p. 4, 2020. </t>
  </si>
  <si>
    <t xml:space="preserve">Temos a responsabilidade de honrar nossos compromissos públicos e, mais do que nunca, de criar e implementar estratégias que efetivamente produzam impactos positivos nas dimensões social, ambiental e econômica, com principal atenção às pessoas e comunidades impactadas p. 9, 2020. </t>
  </si>
  <si>
    <t>Com o objetivo de responder a esse desafio, a empresa está empenhada em contribuir para limitar o aumento da temperatura média global a menos que 2°C, tal como definido no Acordo de Paris p. 105, 2020.</t>
  </si>
  <si>
    <t xml:space="preserve">O objetivo é aprendermos, de forma proativa, como melhorar nossos processos e sistemas para a criação de um ambiente seguro e livre de fatalidades p. 119, 2020. </t>
  </si>
  <si>
    <t xml:space="preserve">Dessa forma, procura-se promover um sistema de melhoria contínua do processo, buscando o aprimoramento do uso de recursos, a alavancagem de resultados e a maximização dos impactos positivos da mineração, com estímulo à transformação local e à geração de valor compartilhado, conforme etapas da mineração sustentável SLOM, em inglês Sustainable Life of Mine p.137, 2020. </t>
  </si>
  <si>
    <t xml:space="preserve">Um diagnóstico cultural externo e independente foi realizado em 2020 e apontou a necessidade de construção de uma cultura de aprendizado conjunto, com humildade, disciplina, senso de coletividade e, principalmente, com a presença de um desconforto crônico sobre segurança p. 31, 2020. </t>
  </si>
  <si>
    <t xml:space="preserve">Estamos cientes de que ainda há insatisfações pelo ritmo dos processos indenizatórios e incertezas quanto ao prazo de retorno das pessoas a suas casas, mas seguimos trabalhando para avançar nessas questões centrais, ao mesmo tempo em que avançamos na construção e na execução dos planos de compensação e desenvolvimento nas comunidades evacuadas ou realocadas preventivamente p. 16, 2020. </t>
  </si>
  <si>
    <t xml:space="preserve">A redução das emissões totais observada entre 2019 e 2020 deve-se, especialmente, ao fato de a empresa ter, ainda, um reflexo no volume de produção devido ao rompimento da barragem de Brumadinho MG e aos efeitos da pandemia da covid-19 p. 108, 2020. </t>
  </si>
  <si>
    <t xml:space="preserve">Diante das medidas de controle ambiental implementadas pela empresa e, principalmente, pela assinatura do Termo de Compromisso Ambiental que será explicado com mais profundidade a seguir, tanto o inquérito policial quanto a medida cautelar foram arquivados p. 99, 2020. </t>
  </si>
  <si>
    <t xml:space="preserve">A tragédia de Brumadinho representou um ponto de partida para repensarmos nossos processos p. 31, 2020. </t>
  </si>
  <si>
    <t xml:space="preserve">Outra entrega foi a revitalização da Capela de São Sebastião, tombada pelo Conselho Consultivo Municipal do Patrimônio Histórico de Nova Lima. A igreja recebeu cerca de USD 270 mil em investimentos na reforma, que respeitou e manteve suas características originais, datadas do século XVIII p. 17, 2020. </t>
  </si>
  <si>
    <t xml:space="preserve">Em 2020, a empresa desembolsou aproximadamente USD 30 milhões em multas significativas valores acima USD 10 mil por não cumprimento de leis e regulamentos ambientais p. 79, 2020. </t>
  </si>
  <si>
    <t>Os planos abrangem, principalmente, ações relacionadas à mitigação, restauração e compensação de impactos, além de ações de monitoramento p. 94, 2020.</t>
  </si>
  <si>
    <t xml:space="preserve">Essas iniciativas estão em diferentes estágios de maturidade, desde estudos conceituais, projetos piloto ou já implementadas. Está previsto um maior prazo para implementação das iniciativas consideradas disruptivas p. 106, 2020. </t>
  </si>
  <si>
    <t>O site de Nova Caledônia teve suas operações paralisadas e estava em processo de venda, o que motivou algumas manifestações p. 122, 2020.</t>
  </si>
  <si>
    <t xml:space="preserve">Duas famílias apresentaram queixa por lesão corporal, registradas em Boletim de Ocorrência BO. O caso, rapidamente resolvido, teve o diálogo restabelecido p. 156, 2020. </t>
  </si>
  <si>
    <t>Os processos são tratados individualmente, respeitando o momento e as especificidades de cada pessoa impactada e com a ciência de que o entendimento acerca dos critérios de elegibilidade e da documentação necessária é um ponto sensível, pois ainda gera dúvidas em parte da comunidade p. 18, 2020.</t>
  </si>
  <si>
    <t>Há, ainda, grande discussão em torno do pagamento de indenizações, pelo fato de o programa de indenizações tratar-se de uma ação de larga escala, sendo um caso jurídico inédito no mundo pelo número significativo de pessoas a serem indenizadas, pela vasta extensão territorial dos danos e pela falta de comprovação documental dos danos, de modo que deixe clara a dimensão do prejuízo, motivo que dificulta o tratamento devido desses casos por parte da Fundação Renova p. 20, 2020.</t>
  </si>
  <si>
    <t xml:space="preserve">Ações de relacionamento e de engajamento são conduzidas com os principais stakeholders p. 54, 2020. </t>
  </si>
  <si>
    <t xml:space="preserve">Acreditamos que a mineração é essencial para o desenvolvimento do mundo e que só se serve à sociedade ao gerar prosperidade para todos e ao cuidar do planeta p. 31, 2020. </t>
  </si>
  <si>
    <t>Como toda obra de grande porte, o processo gera impactos como emissão de poeira, ruídos e fluxo de caminhões p. 13, 2020.</t>
  </si>
  <si>
    <t>Os principais incidentes ambientais foram relacionados aos lançamentos de efluentes fora do padrão p. 81, 2020.</t>
  </si>
  <si>
    <t>A garantia de uma linha de sucessão assertiva para cargos e posições passou a compor as metas de remuneração de executivos p. 92, 2021.</t>
  </si>
  <si>
    <t>Em 25 de janeiro, completou-se três anos do rompimento da Barragem B1, o dia mais triste de nossa história. A tragédia, que jamais será esquecida, causou a morte de 270 pessoas e diversos impactos socioambientais, também deixou evidente a necessidade de aprendermos juntos com tudo o que aconteceu, de nos transformarmos e assumirmos o compromisso de que tragédias assim não se repitam jamais e que nenhuma vida seja perdida em nossa empresa p. 5, 2021.</t>
  </si>
  <si>
    <t xml:space="preserve">Jamais esqueceremos Brumadinho e seguimos determinados a reparar integralmente e compensar os danos causados às pessoas e aos territórios pelo rompimento da Barragem B1, da mina Córrego do Feijão, em Brumadinho, Minas Gerais, Brasil p. 27, 2021. </t>
  </si>
  <si>
    <t xml:space="preserve">Para nós, a vida está em primeiro lugar e não existe produtividade sem segurança. A inovação é uma catalisadora para transformar a maneira como operamos, priorizando a saúde e segurança das pessoas. A vida em primeiro lugar é um valor inegociável para nós. p. 63, 2021. </t>
  </si>
  <si>
    <t xml:space="preserve">Nossa estratégia de Diversidade, Equidade e Inclusão tem como objetivo fortalecer uma cultura de promoção e valorização de um ambiente inclusivo e endereçar os desafios mapeados por meio de políticas afirmativas p. 92, 2021. </t>
  </si>
  <si>
    <t>Em 2021, nosso foco prioritário envolveu a elaboração de um censo de diversidade, para entendimento dos nossos desafios, e a revisão de processos e sistemas, assim como iniciativas para fortalecimento de uma cultura orientada para a promoção da diversidade, equidade e inclusão p. 92, 2021.</t>
  </si>
  <si>
    <t>Orgulho LGBTQIA+ Na foto, o técnico de processos Jailson Sá Santana p. 92, 2021.</t>
  </si>
  <si>
    <t>Estamos atentos à busca pela produtividade segura e em promover a confiança na operação dos ativos p. 4, 2021.</t>
  </si>
  <si>
    <t xml:space="preserve">Mais do que projetos, queremos articular alianças e promover programas estruturantes, capazes de contribuir para a justiça social e para a autonomia das comunidades p. 6, 2021. </t>
  </si>
  <si>
    <t xml:space="preserve">Existimos para melhorar a vida e transformar o futuro. Juntos p. 22, 2021. </t>
  </si>
  <si>
    <t>Fazer junto significa criar uma capacidade coletiva de pensar, dialogar, projetar e realizar os futuros possíveis para todos. Para a mineração e para o planeta p. 22, 2021.</t>
  </si>
  <si>
    <t xml:space="preserve">Estamos em uma jornada para nos tornarmos uma empresa cada dia mais segura e confiável e o nosso sistema de gestão - o VPS –, é uma alavanca fundamental para nossa Transformação Cultural p. 26, 2021. </t>
  </si>
  <si>
    <t xml:space="preserve">Entendemos o profundo significado que a localização dos restos mortais das vítimas desaparecidas tem para as famílias atingidas p. 27, 2021. </t>
  </si>
  <si>
    <t xml:space="preserve">Buscamos transformar pessoas e digitalizar processos, por meio de novas formas de trabalho, promovendo agilidade, colaboração e integração p. 63, 2021. </t>
  </si>
  <si>
    <t>Inovamos para contribuir para o desenvolvimento sustentável de nossos negócios e comunidades, gerando um impacto positivo na sociedade p. 63, 2021.</t>
  </si>
  <si>
    <t xml:space="preserve">Temos o compromisso de fomentar o desenvolvimento sustentável p. 64, 2021. </t>
  </si>
  <si>
    <t xml:space="preserve">Para nós, a inovação é um ativo essencial para a criação de valor compartilhado com a sociedade e para a mitigação de impacto de nossas atividades p. 64, 2021. </t>
  </si>
  <si>
    <t>O planejamento sucessório é uma alavanca para gerar oportunidades, reter talentos e também para desenvolver comportamentos alinhados à cultura p. 92, 2021.</t>
  </si>
  <si>
    <t xml:space="preserve">Além do compromisso com um relacionamento construtivo e de benefícios mútuos, é prioridade a gestão de riscos e impactos sobre essas populações p. 100, 2021. </t>
  </si>
  <si>
    <t xml:space="preserve">É animadora a instituição da Vice-Presidência Executiva de Sustentabilidade, que representa um passo adiante nos compromissos corporativos relativos à agenda socioambiental p. 121, 2021. </t>
  </si>
  <si>
    <t xml:space="preserve">A gestão de riscos em todas as atividades é um tópico crucial para a condução dos nossos negócios p. 48, 2021. </t>
  </si>
  <si>
    <t xml:space="preserve">Nos últimos anos, a empresa tem buscado a redução significativa da dependência do uso de barragens, investido em novas soluções potenciais e intensificando a frequência de monitoramento de suas estruturas e as avaliações de seus estados de conservação p. 38, 2021. </t>
  </si>
  <si>
    <t xml:space="preserve">A reparação de Mariana tem sido uma missão complexa e desafiadora, tanto pela amplitude de territórios impactados pelo rompimento da barragem de Fundão quanto pelas múltiplas características sociais, culturais e econômicas da região, que abrange 39 municípios em dois estados Minas Gerais e Espírito Santo p. 33, 2021. </t>
  </si>
  <si>
    <t xml:space="preserve">O acordo reflete o resultado de um processo de diálogo, engajamento e negociação entre as partes, visando uma retomada da relação de parceria e boa vizinhança entre a empresa e os indígenas, assim como uma solução conciliatória sem reconhecimento de dano ambiental, tendo em vista que laudos periciais judiciais já comprovaram a inexistência de dano ambiental decorrente do empreendimento Onça Puma p. 107, 2021. </t>
  </si>
  <si>
    <t xml:space="preserve">Continuamos com o compromisso de reduzir cada vez mais nossos impactos, além de recuperar e compensar as áreas e hábitats que afetamos, alinhados ao nosso objetivo de longo prazo de neutralizar impactos sobre a biodiversidade em novos projetos p. 77, 2021. </t>
  </si>
  <si>
    <t xml:space="preserve">O Conselho de Administração reconhece que um processo de avaliação robusto e construtivo é um componente essencial de boa governança corporativa e da sua eficácia p. 46, 2021. </t>
  </si>
  <si>
    <t>A maior parte das reduções nas emissões de escopos 1, 2 e 3 está relacionada aos menores níveis de produção, em 2021, quando comparadas ao ano base p. 11, 2021.</t>
  </si>
  <si>
    <t>Em 2021, ocorreram 28 incidentes com severidade ambiental grave, comparados a 16 eventos ocorridos em 2020, de acordo com a classificação de risco da empresa p. 69, 2021.</t>
  </si>
  <si>
    <t xml:space="preserve">No entanto, desde o início foi identificado um desafio, pagar indenizações a pessoas e trabalhadores informais, como pescadores, carroceiros, lavadeiras e artesãos, que não tinham como comprovar os danos causados pelo rompimento p. 33, 2021. </t>
  </si>
  <si>
    <t xml:space="preserve">A Fundação Renova enfrenta desafios relativos ao processo de reassentamento que contribuíram com atrasos, principalmente relacionados ao contexto da pandemia de Covid-19 p. 33, 2021. </t>
  </si>
  <si>
    <t>Como reflexo dessa mudança, temos hoje um Conselho de Administração comprometido em consolidar uma sólida governança seguindo as melhores práticas internacionais para uma Corporation p. 4, 2021.</t>
  </si>
  <si>
    <t xml:space="preserve">Somos parte das comunidades onde atuamos e, por isso, estimulamos a geração de valor compartilhado por meio da nossa atuação nos territórios. p. 64, 2021. </t>
  </si>
  <si>
    <t xml:space="preserve">Realizamos, em 2020, uma pesquisa para entender a relação entre a comunidade e as áreas de conservação – ativos do capital natural – que hoje estão sob nossa responsabilidade p. 83, 2021. </t>
  </si>
  <si>
    <t>Contudo, avançamos no ano de 2021 em relação à ocorrência de acidentes críticos e muito críticos, com nenhuma ocorrência em 2021, em comparação a três ocorridos em 2020 p. 69, 2021</t>
  </si>
  <si>
    <t>Neste documento, compartilhamos aprendizados, desafios e avanços, grande parte deles fruto da reflexão e da escuta junto a suas partes interessadas p. 7, 2022</t>
  </si>
  <si>
    <t>A reparação de Brumadinho tem sido nossa força para a mudança p. 7, 2022.</t>
  </si>
  <si>
    <t xml:space="preserve">Houve consideráveis avanços, mas sabemos que ainda há muito a fazer, principalmente seguir com as buscas pelas três pessoas ainda não localizadas. Jamais esqueceremos Brumadinho, e os aprendizados da tragédia seguirão sempre conosco p. 5, 2022. </t>
  </si>
  <si>
    <t>A siderurgia, por ser um setor de difícil abatimento, exigirá nossa liderança no desenvolvimento de soluções de baixo carbono por meio de uma abordagem centrada no cliente, rápido desenvolvimento de produtos de alta qualidade e modelos de negócios customizados p. 63, 2022.</t>
  </si>
  <si>
    <t xml:space="preserve">Fazer junto significa ouvir. Fazer junto significa criar uma capacidade coletiva de pensar, dialogar, projetar e realizar os futuros possíveis para todos p. 3, 2022. </t>
  </si>
  <si>
    <t>Desde o rompimento da barragem da Mina do Córrego do Feijão, em Brumadinho, o nosso principal compromisso tem sido as ações de compensação e reparação. Sempre com diálogo e muito respeito p. 5, 2022.</t>
  </si>
  <si>
    <t>O nosso principal valor é a vida em primeiro lugar, e a segurança tem sido uma obsessão na nossa companhia p. 5, 2022.</t>
  </si>
  <si>
    <t xml:space="preserve">Em 2022, celebramos também 40 anos de relacionamento com o Povo Indígena Xikrin do Cateté. Fechamos um acordo e, para celebrar, tive a oportunidade de visitar a aldeia-mãe dos Xikrin p. 5, 2022. </t>
  </si>
  <si>
    <t xml:space="preserve">Existimos para melhorar a vida e transformar o futuro. Juntos p. 12, 2022. </t>
  </si>
  <si>
    <t xml:space="preserve">Além disso, entendemos que essas pessoas são uma das alavancas para a realização do nosso propósito. Por isso, acreditamos e investimos no desenvolvimento de talentos, na inclusão e na diversidade. A segurança é uma obsessão, e a saúde e o bem-estar de nossas pessoas fazem parte desse compromisso p. 23, 2022. </t>
  </si>
  <si>
    <t xml:space="preserve">Nosso principal objetivo é manter as pessoas no centro das nossas decisões promovendo a integridade física e mental dos nossos colaboradores e mantendo um ambiente saudável e adequado para o desenvolvimento dos nossos negócios p. 28, 2022. </t>
  </si>
  <si>
    <t xml:space="preserve">Trabalhamos todos os dias para combater o racismo em todas as suas formas. Afinal, temos consciência de que nosso papel na sociedade vai muito além da mineração p. 27, 2022. </t>
  </si>
  <si>
    <t xml:space="preserve">Nossa cadeia de valor tem influência direta sobre os impactos que provocamos na natureza, nas comunidades e na economia, portanto a gestão de riscos e oportunidades é fundamental para assegurar práticas responsáveis que garantem a continuidade e competividade do nosso negócio p. 64, 2022. </t>
  </si>
  <si>
    <t xml:space="preserve">Reconhecemos que nossa operação e cadeia de valor lida com temas sociais e ambientais sensíveis, que podem gerar impactos e riscos de violação de direitos humanos. Por isso, nosso compromisso com os direitos humanos está conectado diretamente com os pilares estratégicos da companhia e fundamentado no respeito da dignidade e da integridade das pessoas p. 22, 2022. </t>
  </si>
  <si>
    <t xml:space="preserve">Um dos pilares de nosso trabalho no compromisso de não repetição de rompimentos como nos casos de Brumadinho e Mariana é a descaracterização de todas as nossas barragens alteadas a montante no Brasil, tendo como prioridade, sempre, a segurança das pessoas e do meio ambiente p. 35, 2022. </t>
  </si>
  <si>
    <t xml:space="preserve">O consumo de energia em 2022 foi de 137 mil TJ, uma pequena redução em relação ao do ano anterior, justificada, especialmente, pelo menor consumo contabilizado de Diesel e energia elétrica, tanto em Moçambique quanto no Brasil, dada a venda dos ativos de carvão e ferro-ligas, além das operações p. 57, 2022. </t>
  </si>
  <si>
    <t>Em 2022, a companhia recebeu 13 multas e 5 sanções não monetárias por casos significativos de não conformidade com leis e regulamentos ambientais relativas às suas operações no Brasil, as quais se referem a temas como alegados descumprimento de condicionantes, realização de atividades sem autorização prévia do órgão ambiental, danos aos recursos naturais, ao patrimônio natural ou cultural e/ou à saúde humana, entre outros p. 74, 2022.</t>
  </si>
  <si>
    <t>Em 2022, a companhia recebeu 5 multas e 1 sanção não monetária por casos significativos de não conformidade com leis e regulamentos cíveis relativas às suas operações no Brasil, as quais se referem à alegada prática de atos lesivos à administração pública e ao alegado descumprimento de deliberações e cláusulas do Termo de Transação e de Ajustamento de Conduta celebrado no âmbito da reparação de Mariana/MG p. 74, 2022.</t>
  </si>
  <si>
    <t xml:space="preserve">O mundo vive o limiar de uma transição energética poderosa e, ao mesmo tempo, as companhias, entidades e governos enfrentam o desafio de superar os desafios impostos por um mundo cada vez mais complexo p. 4, 2022. </t>
  </si>
  <si>
    <t>A empresa assume o compromisso de buscar ativamente o engajamento de todo o público interno, criando um relacionamento de qualidade e conﬁança, que propicie de fato praticar o valor Crescer e evoluir juntosp. 37, 2011.</t>
  </si>
  <si>
    <t>Barragem, destruição ambiental Precisa fazer algo impressionante em relação ao acontecido em Brumadinho e mostrar que está fazendo diferente em outras localidades. Pará. Barragens Tentar reparar seus erros, buscando melhoria e segurança no jeito de minerar. Maranhão. Rompimento de barragem Empresa precisa mostrar mais sobre suas formas de segurança, o que mudaram depois do acidente, como estão se prevenindo. São Paulo. Barragem, Empresa precisa melhorar o investimento em segurança. Espírito Santo. Barragem, destruição Não deixar acontecer nunca mais coisas do tipo, tem que ter responsabilidades. Rio de Janeiro. Barragem, destruição Precisa arcar com suas responsabilidades e garantir que não vai cometer os mesmos erros. Minas Gerais p. 36, 2021.</t>
  </si>
  <si>
    <t>Não queremos e não vamos repetir a experiência do centro-sul, de substituir áreas degradadas por pasto e plantação de soja. Queremos plantar florestas p. 124, 2007. Secretário de Meio Ambiente do Pará, Valmir Ortega.</t>
  </si>
  <si>
    <t xml:space="preserve">A palavra-chave para o setor privado é transição. Não podemos mais produzir, consumir e poluir como antes, uma vez que esse modelo levou ao esgotamento dos mais diversos limites planetários. Na perspectiva climática, precisamos alcançar reduções de emissões drásticas até 2030 e isso só poderá ser alcançado se as empresas direcionarem, a partir de agora, esforços concretos na realocação de recursos financeiros, materiais e humanos em uma transição justa para uma economia que funcione para as pessoas e para o planeta. </t>
  </si>
  <si>
    <t xml:space="preserve">É preciso começarmos a pensar em outros caminhos que não sejam mais ligados à ideia da mineração associada a devastação, degradação e violação de direitos .... Trata-se de nada mais do que respeitar os direitos humanos, os direitos dos povos indígenas à consulta e ao diálogo, de forma aberta, franca e honesta. p, 40, 2022. </t>
  </si>
  <si>
    <t>Como siderúrgica global, a transição para a produção de aço de baixo carbono de acordo com o Acordo de Paris é de fundamental importância para a ArcelorMittal. Devemos conseguir isso de maneira justa e responsável, proporcionando ambientes seguros, decentes e inclusivos em toda a cadeia de valor, tanto para os trabalhadores quanto para as comunidades afetadas. Vemos os padrões multissetoriais certificados por terceiros, como o ResponsibleSteel™ e IRMA, como principais facilitadores, e procuramos trabalhar com parceiros que pensam da mesma forma. p. 63, 2022.</t>
  </si>
  <si>
    <t xml:space="preserve">A mineração do futuro tem que estar intensamente ligada ao planejamento territorial, que deve incorporar a mineração e estabelecer limites a ela. O desafio é trazer as externalidades para esse planejamento e executá-lo de forma participativa. p. 48, 2022. </t>
  </si>
  <si>
    <t>Em meio a toda a incerteza nos mercados globais, realizamos, em 2009, extensos investimentos socioambientais, totalizando US 781 milhões, destinando US 580 milhões para ações ambientais e US 201 milhões a projetos sociais p. 9, 2009.</t>
  </si>
  <si>
    <t>Foram investidos mais de US 100 milhões em 270 ações para melhoria no desempenho da sustentabilidade p. 17, 2011.</t>
  </si>
  <si>
    <t xml:space="preserve">Manteremos o compromisso com as comunidades e o meio ambiente como temos feito nos últimos anos, assegurando os recursos investidos na área socioambiental, que em 2015 somaram em torno de US 800 milhões. Também reafirmamos o compromisso com o Pacto Global das Nações Unidas e com os Objetivos para o Desenvolvimento Sustentável p. 10, 2015. </t>
  </si>
  <si>
    <t xml:space="preserve">tendo sido indicado o valor de US 44,4 bilhões, com base em recursos que teriam sido dispendidos no caso do derramamento de óleo no Golfo do México em 2010 Deepwater Horizon. p. 79, 2016. </t>
  </si>
  <si>
    <t>Em 2006, a venda de algumas ações proporcionou a realização de um sonho da minha família  viajei para a Disney com meu marido e meus três filhos. p. 18, 2006.</t>
  </si>
  <si>
    <t>Somente com esse esforço integrado, conseguiremos superar o desafio com o qual, hoje, todos nós, cidadãos, nos deparamos  atender às necessidades de desenvolvimento atuais sem comprometer o bem-estar de gerações futuras p.155, 2007.</t>
  </si>
  <si>
    <t>Falamos diferentes idiomas e vivemos em diversas culturas, unidos por uma missão comum  transformar recursos minerais em riqueza e desenvolvimento sustentável. p. 2, 2007.</t>
  </si>
  <si>
    <t>A comunicação com os empregados é uma prioridade nesses esforços  apresentações sobre o consumo de energia integram o treinamento anual sobre uso, políticas, projetos e planejamento de longo prazo destinado aos profissionais. uma seção sobre energia foi incluída no boletim mensal distribuído a todos os empregados, destacando a sua utilização e quaisquer informações ou notícias relevantes no mês p. 53, 2008.</t>
  </si>
  <si>
    <t>Preservar nossa força de trabalho em meio à crise financeira internacional foi o maior desafio de 2009. Implementamos várias ações para manter nosso maior capital  as pessoas p. 36, 2009.</t>
  </si>
  <si>
    <t>Também foi desenvolvida uma ferramenta que permite simular emissões de GEE  o Simulador de Emissões. Essa ferramenta é apresentada em formato amigável e permite aos tomadores de decisão comparar alternativas em termos de emissões p. 77, 2012</t>
  </si>
  <si>
    <t>Diante dessa situação, buscamos tomar as medidas que se esperavam de uma empresa como a nossa  decidimos pela total priorização ao socorro às pessoas e comunidades atingidas, ao mesmo tempo em que determinamos a total adesão à investigação das causas do rompimento pelos órgãos especializados p. 7, 2018.</t>
  </si>
  <si>
    <t xml:space="preserve">Avaliação dos canais permanentes de engajamento  levantamento das principais demandas de stakeholders, identificadas por canais estruturados de engajamento já existentes na empresa, e consolidação dos insumos obtidos p. 8, 2021. </t>
  </si>
  <si>
    <t xml:space="preserve">A gente não quer a reparação. A reparação é com os danos que eles fizeram. A gente quer compensação. Eu quero futuramente falar aos meus filhos, eu quero que no futuro eu possa dizer  Antônio Pereira foi assim, mas a empresa deu apoio e hoje somos desenvolvidos. A gente quer um distrito melhor e tem condições disso, tem como isso acontecer. p. 29, 2021. </t>
  </si>
  <si>
    <t>Convido você, leitor, a ler este relato com a visão de que estamos em uma jornada, orientados por um só propósito  o de existir para melhorar a vida e transformar o futuro juntos p. 5, 2022.</t>
  </si>
  <si>
    <t>Meu sonho é ver a conservação de energia tão valorizada dentro da organização quanto a segurança p. 163, 2007.</t>
  </si>
  <si>
    <t>Estamos construindo o futuro do nosso povo. Nossas crianças e os filhos delas terão saúde, educação e oportunidades. Meu sonho é que meu povo possa sempre ficar aqui, cuidando da mata, vivendo em paz, festejando. Com voz baixa, mas firme, o cacique Krohokrenhum Jõpaipaire p. 197, 2007.</t>
  </si>
  <si>
    <t>A desestruturação causada pela chegada de grandes empresas em qualquer região é a cara do desenvolvimento p. 192, 2007.</t>
  </si>
  <si>
    <t>Com a ajuda desses voluntários, conseguimos realizar em um dia o trabalho que não tínhamos conseguido realizar em um ano. Foi um ganho tremendo para a educação em nosso município, disse a professora Marlene Costa, coordenadora do Programa LSE de Cidelândia, no Maranhão p. 82, 2010</t>
  </si>
  <si>
    <t>Por trás de uma vida existem muitas outras p. 31, 2011</t>
  </si>
  <si>
    <t xml:space="preserve">Compromisso com A vida em primeiro lugar p. 5, 2012. </t>
  </si>
  <si>
    <t xml:space="preserve">Avançamos na aplicação do Sistema Global de Gestão de Saúde e Segurança e na implementação das Regras de Ouro e disseminamos o conceito do Cuidado Ativo Genuíno, que significa Cuide de você. Cuide dos outros. Deixe que cuidem de você. p. 34, 2013. </t>
  </si>
  <si>
    <t>O valor A vida em primeiro lugar está presente em todas as nossas diretrizes e ações p. 53, 2014.</t>
  </si>
  <si>
    <t xml:space="preserve">o projeto Talento Não Tem Gênero, responsável por aumentar a participação feminina em unidades operacionais de Minas Gerais e do Pará, com a ocupação de cargos de operação de equipamentos de grande porte p. 80, 2019. </t>
  </si>
  <si>
    <t xml:space="preserve">Em 12 de dezembro de 2019, o Painel de Especialistas divulgou o resultado da investigação no Relatório do Painel de Especialistas sobre as Causas Técnicas do Rompimento da Barragem I do Córrego do Feijão. A publicação, juntamente com dez anexos e um vídeo explicativo, está disponível em  http //www.b1technicalinvestigation.com/ p. 48, 2019. </t>
  </si>
  <si>
    <t>Desde o dia 25 de janeiro de 2019 nossas vidas mudaram da pior maneira possível. Nós nunca imaginávamos que a barragem em Brumadinho poderia romper. Assim como nossos familiares. Eles imaginavam que estavam no lugar mais seguro do mundo. Eles amavam trabalhar na empresa, eles tinham orgulho em vestir o uniforme. E hoje só nos resta muita dor, sofrimento e saudade. Esperamos que a empresa tenha um diálogo transparente com os empregados, que eles sejam informados se houver algum risco de perda de vida, e que tudo seja feito para que seja evitado. Para nós familiares é muito difícil tudo o que aconteceu. p. 28, 2021.</t>
  </si>
  <si>
    <t xml:space="preserve">Com o apoio da Belterra Agroflorestas, conseguimos diversificar nossa produção, iniciamos o plantio de cacau e aumentamos a eficiência produtiva aqui da Fazenda Recanto das Águas. O sucesso do projeto foi tanto que animou a minha filha, que é dentista, a assumir a produção cacaueira, garantindo que teremos mais uma geração à frente da nossa propriedade familiar Ademir de Paulo Dan, Sr. Juca, de Parauapebas PA p. 78, 2021. </t>
  </si>
  <si>
    <t xml:space="preserve">É muito complicado para nós indígenas permanecer no ensino superior. Esse projeto é essencial para ajudar. Estou muito feliz por ser contemplada pelo projeto. </t>
  </si>
  <si>
    <t>E, nessa jornada, buscamos caminhar junto com a sociedade, com responsabilidade, transparência e coerência. Chegamos aos territórios sem convite, por isso, além de mitigar os impactos negativos, queremos, como diz nossa ambição social, Ser uma empresa parceira no desenvolvimento de comunidades autônomas, engajada em temas relevantes para a humanidade e comprometida com a mineração sustentável p. 5, 2021.</t>
  </si>
  <si>
    <t>Para nos tornarmos referência em segurança, redesenhamos nosso trabalho a fim de eliminar exposição aos riscos, adotando o trabalho remoto em larga escala, além de mantermos a prioridade com base em Vidas impactadas p. 63, 2021.</t>
  </si>
  <si>
    <t xml:space="preserve">Ser uma empresa parceira no desenvolvimento de comunidades autônomas, engajada em temas relevantes para a humanidade e comprometida com a mineração sustentável p. 98, 2021. </t>
  </si>
  <si>
    <t>Temos um histórico de engajamento e apoio social e um papel relevante nas localidades onde atuamos, mas queremos fazer mais. Para isso, consideramos na nossa ambição social ser um parceiro que possibilite o desenvolvimento e a autonomia das comunidades com as quais nos relacionamos, a partir do tripé educação-saúde-renda. p. 98, 2021.</t>
  </si>
  <si>
    <t>Queremos articular alianças e parcerias envolvendo empresas, governos e terceiro setor em torno de ações e programas estruturantes para as comunidades onde operamos p. 98, 2021.</t>
  </si>
  <si>
    <t>A gente mudou pra cá em 1998, e aos poucos eu fui moldando a nossa casa ao estilo da família, mas não pude dar prosseguimento a isso porque estamos nessa situação de indefinição – se seremos removidos ou não. Não posso fazer mais melhorias na casa, numa área que a gente se sentia bem, e não temos mais isso. Minha oficina, que é meu mundo. Peço à companhia para agilizar o máximo possível essa situação. p. 105, 2021.</t>
  </si>
  <si>
    <t>O que eu vejo, tanto do impacto da mineração quanto de outros impactos de outros empreendimentos que chegam no bairro Jardim Canadá, Nova Lima, Minas Gerais, Brasil, é que traz junto consigo muita gente, gente de fora, que não tem essa ideia do pertencimento à comunidade. Então, eles vêm com suas famílias, ficam por aqui por um tempo, e muitos vão embora e deixam as famílias. E vejo também a questão da vulnerabilidade de jovens e crianças, pois geralmente aparecem muitos alojamentos masculinos, e as meninas ficam ali por perto, pensando em ganhar um carinho do pai que já foi embora, à procura de um dinheiro para comprar alguma coisa, e eu vejo o aliciamento dessas adolescentes muito forte... Isso dá uma tristeza muito grande no bairro. Eu sei que o progresso existe e que ele chega, mas também sei que com as coisas boas vêm também as coisas ruins pro bairro. p. 99, 2021.</t>
  </si>
  <si>
    <t xml:space="preserve">Entre as iniciativas, está em andamento o processo para a mudança do nome da mina e da barragem Capitão do Mato, situadas no Complexo de Vargem Grande, em Nova Lima, Minas Gerais. Esse é um nome que remete ao racismo, e essa mudança reforça a nossa crença de que o combate à discriminação e a promoção da equidade racial devem acontecer em todos os lugares onde atuamos. Horizontes foi o novo nome eleito em votação realizada entre empregados da operação p. 27, 2022. </t>
  </si>
  <si>
    <t>O relato deste ano tem como fio condutor o nosso propósito Existimos para melhorar a vida e transformar o futuro. Juntos p. 7, 2022.</t>
  </si>
  <si>
    <t xml:space="preserve">Valorizar quem faz a nossa empresa é um de nossos valores p. 23, 2022. </t>
  </si>
  <si>
    <t xml:space="preserve">Nossas minas podem durar muitos anos. por isso, criar relações de confiança com as comunidades é fundamental para o nosso negócio. Temos o compromisso de apoiar o desenvolvimento das áreas em que atuamos, deixando para elas um legado positivo p.17, 2013. </t>
  </si>
  <si>
    <t>Aqueles que acompanham minha trajetória sabem o quanto fiz do Respeito à Vida minha principal bandeira desde que assumi a presidência da empresa, em 2011. percebem também o quanto o acidente me mobilizou pessoalmente p. 11, 2015.</t>
  </si>
  <si>
    <t xml:space="preserve">Principais lições aprendidas  Assumir a responsabilidade pelos fatos e suas consequências é o primeiro sinal de nosso compromisso de remediar. empatia e compaixão ganham um significado mais profundo em função das perdas dos afetados. escuta ativa e presença no campo para compreender e legitimar demandas. discussões pautadas em bases técnicas e KPIS desinflam conflitos ideológicos. humildade é um ingrediente obrigatório para lidar com uma situação tão sensível. uma forte gestão e disciplina operacional são cruciais para uma recuperação bem-sucedida. a comunicação não pode ser percebida como publicidade. o tom de voz deve respeitar a perspectiva dos afetados. não ter receio de conversas difíceis com partes interessadas críticas é fundamental para a construção de confiança p. 32, 2021. </t>
  </si>
  <si>
    <t>Estamos empenhados em conciliar os objetivos de crescimento e de geração de valor para nossos acionistas, não apenas com a minimização do impacto ambiental em escala territorial e global, mas também com a contribuição efetiva para o desenvolvimento da sociedade p. 11, 2007.</t>
  </si>
  <si>
    <t xml:space="preserve">Durante a fase de análise da viabilidade do empreendimento, conforme previsto na proposta da Vale_S.A. vencedora da licitação, a Companhia investiu em ações voltadas ao desenvolvimento socioeconômico da região, em parceria com as comunidades, o governo, organizações não-governamentais e o empresariado local p. 84, 2006. </t>
  </si>
  <si>
    <t>É muito gratificante trabalhar em uma empresa de grande porte como a Vale_S.A., porque o que nós fazemos se reflete diretamente na sociedade. Lido com pessoas muito diferentes, e isso contribui muito para meu aprendizado e minha formação. Já trabalhei em outras empresas, mas pretendo continuar na Vale_S.A. por muitos anos. p.48, 2006.</t>
  </si>
  <si>
    <t>Uma grande Companhia se faz de pessoas – as de dentro e as de fora. Pessoas com diferentes histórias, diferentes talentos, diferentes vozes, perfis, vontades, aptidões. Na valorização da diversidade humana e no respeito a cada ponto de vista, a Vale_S.A. constrói relacionamentos, ao mesmo tempo em que por eles é construída, numa espiral que não tem fim. Na infinitude desse movimento, que se projeta para além do presente e acena às gerações futuras, a Companhia converge ações para aquelas que constituem sua própria razão de ser  as pessoas. p. 2, 2006</t>
  </si>
  <si>
    <t>Responsabilidade, participação, respeito. Mais do que palavras, são diretrizes que norteiam a atuação da Vale_S.A. e a interlocução com seus diversos públicos  empregados, acionistas, investidores, fornecedores, clientes, sindicatos, associações de classe, comunidade, poder público p. 76, 2006.</t>
  </si>
  <si>
    <t>O diálogo é o primeiro passo para o conhecimento mútuo entre a Vale_S.A. e as comunidades nas quais a Companhia se insere, seja por meio de seus empregados, seja pelo fato de compartilhar um cotidiano e um futuro comuns p. 83, 2006.</t>
  </si>
  <si>
    <t xml:space="preserve">Investimentos em pesquisas, equipamentos e novas aquisições são importantes para impulsionar o crescimento da Vale_S.A.. Mas o principal investimento da Companhia é nas pessoas p. 106, 2006. </t>
  </si>
  <si>
    <t>Em um mundo de constante transformação nas relações de trabalho, a Vale_S.A. investe no bom relacionamento com empregados e na promoção do seu bem-estar e desenvolvimento profissional, oferecendo um pacote de remuneração e benefícios atrativo e competitivo em relação ao mercado p. 105, 2006.</t>
  </si>
  <si>
    <t xml:space="preserve">Sabemos que o crescimento contínuo e a busca pelo máximo retorno aos acionistas só são possíveis com uma atuação responsável e uma governança corporativa pautada pelas melhores práticas de mercado. Essa consciência tem levado a Vale_S.A. a contribuir de forma efetiva para o desenvolvimento das localidades em que se faz presente, por meio de um modelo de atuação que conjuga o diálogo, o investimento social e a gestão de impactos p. 8, 2006 </t>
  </si>
  <si>
    <t>A capacitação em gestão ambiental tem papel fundamental na forma de atuar da Vale_S.A., uma vez que a preservação e a recuperação do meio ambiente são aspectos integrantes da sua gestão p. 75, 2006.</t>
  </si>
  <si>
    <t xml:space="preserve">O engajamento da Vale_S.A. na preservação dos recursos naturais não é de hoje. Por ser a extração de minérios sua principal atividade, a Companhia sabe que as riquezas do subsolo estão sempre associadas às riquezas da superfície, o que exige total atenção em relação à fauna, à flora, ao ar e à água p. 46, 2006. </t>
  </si>
  <si>
    <t>A Reserva Natural da Vale_S.A. em Linhares representa uma esperança de sobrevivência de um dos animais mais ameaçados de desaparecimento da mata atlântica, a onça-pintada. Ela necessita de uma grande área para sobreviver e, nas últimas décadas, seus territórios vêm sendo tomados pelo homem e suas atividades produtivas p. 68, 2006</t>
  </si>
  <si>
    <t>A preocupação com os empregados está no topo das nossas prioridades. Além de investir continuamente em treinamento, a Vale_S.A. criou um Departamento de Saúde e Segurança, a fim de alcançar padrões internacionais de controle e prevenção de doenças e acidentes. Graças aos esforços empreendidos, o índice de acidentes com afastamento por um milhão de homens/horas trabalhadas vem diminuindo continuamente, passando de 4,7 em 2003 para 1,9 em 2006 p. 14, 2006.</t>
  </si>
  <si>
    <t>Os desafios são cada vez maiores para uma Companhia que se encontra em uma trajetória ascendente de diversificação geográfica e de produtos, como a Vale_S.A.. Os excelentes resultados alcançados em 2006 demonstram que nosso posicionamento de mercado vem se fortalecendo de forma sustentada p.14, 2006</t>
  </si>
  <si>
    <t xml:space="preserve">Nossa comunidade tem um relacionamento caracterizado pelo diálogo franco com a Vale_S.A.. Nosso posicionamento é de parceria responsável, com críticas necessárias e prevalência do respeito mútuo. Nós, do Conselho Popular de Vitória, temos trabalhado para concretizar esse espírito de abertura que a Companhia demonstra ter. Isso é bom não só para a empresa e para o Conselho Popular, mas também para toda a região metropolitana. A comunidade vê a Vale_S.A. de forma bastante positiva e, por isso, faz questão de participar sempre que é solicitada. Waldemar Cunha, líder comunitário - presidente do Conselho Popular de Vitória ES p. 71, 2006. </t>
  </si>
  <si>
    <t>A Vale_S.A. é uma grande parceira no desenvolvimento de Minas Gerais, tanto do ponto de vista econômico quanto em relação aos compromissos sociais firmados com as comunidades p. 41, 2006</t>
  </si>
  <si>
    <t>A Vale_S.A. também realiza a gestão dos impactos de suas operações, buscando minimizar os efeitos negativos e potencializar os positivos, apresentando-os à comunidade com o objetivo de propiciar o entendimento p. 76, 2006.</t>
  </si>
  <si>
    <t>Ao relacionar-se com as comunidades, a Vale_S.A. procura entender a diversidade sociocultural de cada território e buscar soluções conjuntas para desenvolver as potencialidades das populações e, ao mesmo tempo, viabilizar as atividades da Companhia p. 85, 2006.</t>
  </si>
  <si>
    <t>Hoje, a gente pode dizer que a ideia de sustentabilidade realmente faz parte da missão institucional da Vale_S.A.. p. 192, 2007.</t>
  </si>
  <si>
    <t>Aprendemos a falar com a Vale_S.A. e eles aprenderam a nos ouvir. Hoje, podemos dialogar, ressalta Capitão p. 198, 2007.</t>
  </si>
  <si>
    <t xml:space="preserve">Para desenvolver suas atividades de mineração, logística, energia e outros empreendimentos, a Vale_S.A. adquire terras e, quando não é possível evitar, realiza reassentamentos. Nos casos de aquisição de terras e nas atividades de reassentamento, procuramos estabelecer acordos amigáveis, de modo a evitar a utilização de instrumentos legais p. 193, 2007. </t>
  </si>
  <si>
    <t xml:space="preserve">A Vale_S.A. demonstra um real compromisso com o desenvolvimento sustentável através de projetos, como o Vale_S.A. Florestar, que envolvem aspectos sociais, econômicos e ambientais. Em Paragominas, está promovendo o emprego, ajudando a salvar a mata e, ainda, viabilizando o nosso pólo moveleiro. É uma atuação integrada que ajuda a consolidar a consciência de que proteger a mata é uma ação que pode e deve gerar benefícios para as pessoas. p. 121, 2007. </t>
  </si>
  <si>
    <t>Para a Vale_S.A., as pessoas são o seu principal capital, e, por isso, a empresa está compromissada com o desenvolvimento de seus profissionais e de moradores locais para empregos futuros p.104, 0207.</t>
  </si>
  <si>
    <t>Esse desafio é multiplicado quando essas temáticas devem ser avaliadas e reportadas não apenas em relação a uma empresa, mas sim a um conjunto de empresas atuando globalmente, em diferentes negócios e geografias, como é o caso da Vale_S.A. p. 13, 2007.</t>
  </si>
  <si>
    <t>A Vale_S.A. considera primordial o equilíbrio entre o desenvolvimento econômico e a interferência racional nos recursos naturais p.76, 2007.</t>
  </si>
  <si>
    <t xml:space="preserve">Passamos de causadores de impactos para agentes catalisadores de soluções, afirma Silmar Silva, diretor de Ferrosos da Vale_S.A. p. 175, 2007. </t>
  </si>
  <si>
    <t>O estudo me deixou alegremente preocupado, diz o prefeito de Parauapebas, Darci Lermen, resumindo o sentimento dos diversos representantes da população que já têm informações sobre o estudo. Fiquei orgulhoso pela perspectiva de desenvolvimento e entusiasmado porque a Vale_S.A. abriu seu plano estratégico de forma transparente. O Diagnóstico contém informações preciosas. Mas, fico preocupado diante das enormes demandas que o crescimento populacional trará. Temos um desafio e tanto pela frente, afirma Lermen p. 71, 2007.</t>
  </si>
  <si>
    <t>A conjugação da avaliação dos impactos ambientais e da implantação de novas tecnologias visa permitir à Vale_S.A. atuar nos diferentes territórios de forma adequada, respeitando a capacidade de suporte do meio no qual se insere e, com isso, conservando a integridade ecológica de cada região p.132, 2007.</t>
  </si>
  <si>
    <t>Entre as ações judiciais relevantes, constam duas envolvendo as operações das minas de ferro da Vale_S.A. em Itabira, em Minas Gerais – Brasil, sob alegação de dano, mas que a empresa está se defendendo por serem infundadas p.120, 2007.</t>
  </si>
  <si>
    <t xml:space="preserve">A Vale_S.A. estimula a contratação local nos países e nas regiões em que o fomento a esse tipo de atuação é importante para o desenvolvimento sustentável territorial p. 186, 2007. </t>
  </si>
  <si>
    <t>A Vale_S.A. é um dos projetos mais empolgantes vindo de países emergentes. A Vale_S.A. é também – e isso é um compromisso – uma empresa global profundamente dedicada em elevar o seu padrão, e suas políticas voltadas para o desenvolvimento sustentável são exemplos disso. p. 17, 2007. Javier Santiso, Diretor do Centro de Desenvolvimento e Presidente da OECD – Rede de Mercados Emergentes EmNet.</t>
  </si>
  <si>
    <t>Os jovens de hoje podem não estar preparados para trabalhar nos melhores postos da Vale_S.A., mas os meninos estarão. Aí, a cidade vai ter uma juventude diferente, prevê p. 172, 2007.</t>
  </si>
  <si>
    <t>A identificação dos nossos impactos econômicos indiretos foi aprimorada pela realização dos diagnósticos socioeconômicos já mencionados. Esses estudos, conduzidos por especialistas independentes, por meio de metodologia própria, permitem identificar de forma abrangente os principais impactos socioeconômicos, diretos e indiretos, positivos e negativos, nos territórios onde a Vale_S.A. atua p.176, 2007.</t>
  </si>
  <si>
    <t>Ao divulgar essas informações, demonstramos o compromisso da Vale_S.A. com a transparência de nossas atividades e com o aprimoramento da gestão interna de sustentabilidade, na qual continuaremos investindo firmemente nos próximos anos p. 10, 2007.</t>
  </si>
  <si>
    <t xml:space="preserve">Somente em 2008, os empregados da Vale_S.A. e das empresas contratadas tiveram oportunidade de realizar mais de uma dezena de atividades educacionais que atendem à diretriz de promoção do comportamento preventivo e da valorização da vida p. 40, 2008. </t>
  </si>
  <si>
    <t>No início de 2009, a Vale_S.A.r iniciou, no brasil, a requalificação dos profissionais, capacitando-os para o exercício de novas funções na empresa, como mecânica, soldagem e operação industrial, tendo como meta a manutenção do nível de empregos. As ações foram desenvolvidas em parceria com o Senai p. 37, 2008.</t>
  </si>
  <si>
    <t xml:space="preserve">O Respeito à Vida é um valor inegociável para a Vale_S.A.. Nosso objetivo é eliminar as causas de ocorrência de fatalidades p. 38, 2008. </t>
  </si>
  <si>
    <t>o prêmio é o resultado do trabalho de todos. na última década, a Vale_S.A. vem crescendo, investindo, com muita persistência e disciplina, afirmou o diretor-presidente Roger Agnelli, ao receber o prêmio, acompanhado de um grupo de empregados da Vale_S.A., que representou as principais regiões de atuação da empresa p. 25, 2008.</t>
  </si>
  <si>
    <t>A educação é um dos principais compromissos da Vale_S.A. com a responsabilidade social e com o desenvolvimento sustentável p.35, 2008.</t>
  </si>
  <si>
    <t>O relacionamento entre a Vale_S.A. e o meio acadêmico é essencial para a inovação tecnológica e evolução da indústria de mineração p. 37, 2008.</t>
  </si>
  <si>
    <t>Gestão de impactos ambientais e conservação de ecossistemas são focos prioritários nas nossas operações. O compromisso com a conservação do meio ambiente é um fator fundamental da estratégia de sustentabilidade da Vale_S.A.. A essência de nossa atuação é a busca do equilíbrio entre o desenvolvimento socioeconômico dos territórios e a manutenção da qualidade dos recursos naturais, da biodiversidade e da vida p. 45, 2008.</t>
  </si>
  <si>
    <t xml:space="preserve">Por meio dos Programas de Desenvolvimento de Fornecedores PDFs, disseminamos na nossa cadeia produtiva o respeito aos direitos humanos, reforçando que a Vale_S.A. é uma empresa engajada globalmente no combate a práticas trabalhistas condenáveis, como trabalho análogo ao escravo e trabalho infantil p. 69, 2008. </t>
  </si>
  <si>
    <t>A Vale_S.A. considera primordial o equilíbrio entre o desenvolvimento econômico e a interferência racional nos recursos naturais p. 25, 2008.</t>
  </si>
  <si>
    <t xml:space="preserve">A maioria dos impactos significativos indiretos gerados pelas atividades da Vale_S.A. e que podem afetar a biodiversidade está relacionada a alterações nos componentes do meio físico, que funcionam como suporte para os elementos do meio biótico conjunto de seres vivos que compõem um ecossistema p. 87, 2008. </t>
  </si>
  <si>
    <t xml:space="preserve">No entanto, a Vale_S.A. fez a cessão gratuita e voluntária dos direitos minerários sobre a Pedreira Santa Efigênia à Cooperativa dos Trabalhadores, no Estado de Minas Gerais, única ocorrência na atuação da Vale_S.A. no Brasil p. 65, 2008. </t>
  </si>
  <si>
    <t>Para a Vale_S.A., o desenvolvimento sustentável é atingido quando seus negócios, em particular as suas atividades de mineração, geram valor para seus acionistas e demais partes interessadas p. 8, 2008.</t>
  </si>
  <si>
    <t>Em função da implantação do Projeto Carvão Moatize, em Moçambique, a Vale_S.A. identificou a necessidade de qualificação de moradores. Mas a preocupação da empresa não se resume à falta de pessoal treinado para atuar nesse futuro empreendimento. pelo contrário, lança um olhar para perspectivas mais amplas de desenvolvimento regional que demandará mais mão de obra diversificada p. 36, 2008.</t>
  </si>
  <si>
    <t>A presença de mulheres nas diferentes categorias funcionais da Vale_S.A. manteve-se estável ou apresentou trajetória de crescimento p. 31, 2008</t>
  </si>
  <si>
    <t>Não foram computadas no total de emissões da Vale_S.A., conforme recomendação das diretrizes GRI, as emissões provenientes de fontes renováveis, de 0,49 milhões de toneladas de CO2 equiVale_S.A.nte, em 2008 p. 81, 2008.</t>
  </si>
  <si>
    <t>Previdência privada, plano de saúde e seguro de vida em grupo são benefícios oferecidos para a maioria dos empregados da Vale_S.A. p. 32, 2008.</t>
  </si>
  <si>
    <t>Entre as ações judiciais relevantes, permanecem as duas envolvendo as operações das minas de ferro da Vale_S.A. em Itabira, em Minas gerais, brasil, sob alegação de dano. também permanecem as quatro associadas ao licenciamento da mina de Capão Xavier da MBR, em Belo Horizonte, Minas gerais, Brasil, e, no Município de Vitória, Espírito Santo, Brasil, continua em processamento uma ação por suposta poluição atmosférica. em todas, espera-se o julgamento pela improcedência dos pedidos p. 53, 2008.</t>
  </si>
  <si>
    <t xml:space="preserve">Ao longo do ciclo de vida das instalações, os riscos existentes são diferentes e, portanto, exigem a adoção de técnicas e critérios distintos para sua avaliação. Por meio dessa instrução, a Vale_S.A. definiu diferentes metodologias para controlar, minimizar e prevenir riscos dos processos, atividades, serviços e produtos e suas consequências para a saúde e a segurança de pessoas e comunidades, meio ambiente, segurança das instalações e para a sua reputação p. 40, 2008. </t>
  </si>
  <si>
    <t>Além disso, todas as propostas inscritas passaram a integrar o banco de inteligência de inovação da Vale_S.A. e poderão ser implementadas posteriormente p. 50, 2009.</t>
  </si>
  <si>
    <t xml:space="preserve">Em 2009, em Minas Gerais, a área de Segurança Empresarial da Vale_S.A. realizou fiscalizações nas unidades operacionais da empresa onde há risco de ocorrência de prática de garimpagem clandestina. Há a intenção de inserir esse tema na pauta de reuniões realizadas com as comunidades desse estado localizadas próximas às operações. Ao longo do ano foram identificadas 42 ocorrências e, com a intervenção da Polícia Civil, foram detidas 22 pessoas P. 87, 2009. </t>
  </si>
  <si>
    <t>A Vale_S.A., ciente da sua responsabilidade social perante os impactos causados com a implantação do Píer iV do terminal Portuário de Ponta da Madeira, em são luís, está realizando o Programa de desenvolvimento socioeconômico da comunidade de Pescadores Artesanais da Praia do Boqueirão p. 82, 2009.</t>
  </si>
  <si>
    <t xml:space="preserve">A estratégia da Vale_S.A. é prosseguir com a intensificação do uso de fontes renováveis e de uso racional da energia como forma de obter melhor resultados no que diz respeito ao seu desempenho na área de eficiência energética e redução de emissões atmosféricas p. 107, 2009. </t>
  </si>
  <si>
    <t xml:space="preserve">É importante ressaltar que a crise global não implicou recuo na estratégia de desenvolvimento sustentável da Vale_S.A.. Pelo contrário, foi uma oportunidade para a empresa reiterar seu compromisso com as diversas partes interessadas, buscando adotar ações que minimizassem o impacto da redução da demanda mineral não só nos aspectos econômico-financeiros, mas também no desempenho socioambiental p. 6, 2009. </t>
  </si>
  <si>
    <t xml:space="preserve">A missão Vale_S.A. de transformar recursos minerais em desenvolvimento sustentável exige que os nossos empregados tenham competências transversais que vão muito além do conhecimento técnico p. 47, 2009. </t>
  </si>
  <si>
    <t>Enfrentando o desafio de incluir pessoas com deficiência em nossas áreas, a Vale_S.A. contratou 282 pessoas com deficiência de diversos níveis de escolaridade, no período de 2008/2009, nos estados do Rio de Janeiro, Pará, Minas Gerais, Espírito Santo, Maranhão e Sergipe, no Brasil. Com esse número de contratações cumprimos o Termo de Ajustamento de Conduta TAC com o Ministério Público p. 40, 2009.</t>
  </si>
  <si>
    <t>A Vale_S.A. mantém uma posição financeira saudável, apoiada em nossa capacidade de geração de caixa, liquidez e disponibilidade de linhas de crédito de médio e longo prazos, além de um portfólio de dívida de baixo risco – com baixo custo, alta cobertura de juros e longo prazo de vencimento p. 23, 2009.</t>
  </si>
  <si>
    <t xml:space="preserve">Para fomentar a produção de pesquisas científicas e o desenvolvimento econômico de base tecnológica no país, além de gerar e difundir novos conhecimentos para o progresso socioeconômico, ambiental e para a cadeia de mineração sustentável, iniciou-se em 2009 o planejamento do Instituto Tecnológico Vale_S.A. ITV p. 49, 2009. </t>
  </si>
  <si>
    <t>Em relação à caracterização qualitativa desses efluentes, os dados foram consolidados considerando, para cada tipo de negócio, os parâmetros afins às características do processo. Objetivamos alinhar a metodologia de coleta desses parâmetros, para o próximo ano, em todas as operações da Vale_S.A.. Dessa forma, poderemos ter um refinamento e uma rastreabilidade maior do dado p. 62, 2009.</t>
  </si>
  <si>
    <t>Para atender ao nosso compromisso de construir um modelo de negócio sustentável e contribuir para uma sociedade mais justa, ambientalmente equilibrada e economicamente próspera, sabemos que é essencial influenciar positiva e proativamente cada parceiro e demais envolvidos em nossa cadeia produtiva. Por isso, lançamos em 2009 o Código de Conduta do Fornecedor disponível em www.Vale_S.A..com, que define a visão da Vale_S.A. sobre conduta ética nas relações comerciais com as empresas que nos fornecem serviços e produtos p. 92, 2009.</t>
  </si>
  <si>
    <t>No entanto, demonstrou-se que essas fontes de emissão não são relevantes para o resultado geral da Vale_S.A. p. 103, 2009.</t>
  </si>
  <si>
    <t>As ações de comunicação institucional da Vale_S.A. têm como objetivo central fortalecer nossa missão de transformar recursos minerais em riqueza e desenvolvimento sustentável 95, 2009.</t>
  </si>
  <si>
    <t xml:space="preserve">Um destaque do processo foi a contratação de uma pesquisa com partes interessadas selecionadas sobre as nossas práticas de sustentabilidade. Realizada de forma independente, os entrevistados foram convidados a opinar sobre a Vale_S.A. e apontar os temas relevantes para a empresa p.12, 2009. </t>
  </si>
  <si>
    <t>A inclusão das metas do PAS como um dos critérios para Remuneração Variável RV, em 2010, reafirma o compromisso das áreas com a melhoria permanente dos resultados e com o avanço da gestão da sustentabilidade na Vale_S.A. p. 17, 2010.</t>
  </si>
  <si>
    <t xml:space="preserve">A Vale_S.A. auditou e acompanhou o aperfeiçoamento dos 25 fornecedores de serviços críticos, ou seja, aqueles que têm apresentado performance inferior às expectativas da empresa e necessitam aprimorar os seus resultados de saúde e segurança em itens como sistema de gestão, requisitos de atividades críticas e cumprimento legal p. 54, 2010. </t>
  </si>
  <si>
    <t xml:space="preserve">Atendendo à demanda dos fornecedores da Vale_S.A., o Inove fechou em 2010 uma parceria para fomentar, através da sua plataforma de ensino, o aprendizado da língua inglesa p. 91, 2010. </t>
  </si>
  <si>
    <t xml:space="preserve">Em um domingo de novembro de 2010, a Vale_S.A. apareceu nos principais veículos de mídia no Brasil com uma campanha sobre Saúde e Segurança, que teve como mote o conceito Por trás de uma vida existem muitas outras. O impacto da campanha foi imediato, pois não é hábito do setor industrial abordar externamente o tema p. 51, 2010. </t>
  </si>
  <si>
    <t xml:space="preserve">A Vale_S.A. é a primeira mineradora a compor a carteira do Índice de Sustentabilidade Empresarial ISE da Bovespa p. 6, 2010. </t>
  </si>
  <si>
    <t>o principal investimento da Vale_S.A. é nas pessoas p. 45, 2010</t>
  </si>
  <si>
    <t xml:space="preserve">Na Vale_S.A., onde a água é considerada um ativo de seus empreendimentos, a maior disponibilidade desse bem para outros usos e a melhoria da competitividade estão entre os benefícios almejados p. 57, 2010. </t>
  </si>
  <si>
    <t xml:space="preserve">o capital humano é vital para a Vale_S.A. e foi fundamental para a retomada do ritmo da produção e expansão 37, 2010. </t>
  </si>
  <si>
    <t xml:space="preserve">Para dimensionar o impacto da presença da Vale_S.A. nesses territórios e cumprir com a missão de contribuir para o desenvolvimento local, a Fundação Vale_S.A., braço executor dessa estratégia, realiza diagnósticos integrados em socioeconomia, já elaborados em todas as regiões de atuação da Vale_S.A. no Brasil e em Moçambique p. 74, 2010. </t>
  </si>
  <si>
    <t>A Vale_S.A. planeja divulgar as informações sobre o número de novos casos de doenças ocupacionais no Relatório de Sustentabilidade de 2011 p. 52, 2010.</t>
  </si>
  <si>
    <t xml:space="preserve">Sustentabilidade para a Vale_S.A. significa criar valor em todo o ciclo de vida de suas atividades. No diálogo com as partes interessadas, na prevenção de falhas, no respeito à legislação, no olhar permanente às questões ambientais e no respeito e ética nos negócios p. 20, 2010. </t>
  </si>
  <si>
    <t xml:space="preserve">Com cerca de 10,6 mil quilômetros de malha ferroviária em operação no Brasil incluindo a Ferrovia Norte-Sul, a Vale_S.A. observa com atenção o crescimento das comunidades próximas às ferrovias e, consequentemente, o risco de incidentes p. 85, 2010. </t>
  </si>
  <si>
    <t xml:space="preserve">Deixar um legado social, econômico e ambiental, trabalhando de forma integrada com governos e sociedade, e atuar como catalisadora do desenvolvimento local a médio e longo prazos são os compromissos da Vale_S.A. para o desenvolvimento sustentável de suas áreas de atuação p. 74, 2010. </t>
  </si>
  <si>
    <t>A Vale_S.A. entregou 31 de seus pontos de exploração em Salamanca, no Chile, a 72 pequenos mineiros por meio do Programa de Apoio a Pirquineros – trabalhadores que realizam a extração do minério de forma artesanal e, tradicionalmente, sem o uso de equipamentos de proteção p. 84, 2010.</t>
  </si>
  <si>
    <t>Em dois processos administrativos, pendentes de decisão, alega-se a existência de conduta anticompetitiva em relação aos negócios de logística. um desses processos envolve a Companhia Portuária da Baía de Sepetiba CPBS, subsidiária da Vale_S.A., contra a qual se alega negativa de embarque de minério de ferro de terceiros. o outro processo envolve as concessões ferroviárias detidas diretamente pela Vale_S.A. Estrada de Ferro Vitória a Minas e Estrada de Ferro Carajás e pela sua controlada FCA, contra as quais se alega aumento abusivo de preços cobrados de usuários. A Vale_S.A. entende que não há procedência nas alegações em ambos os casos p. 36, 2010.</t>
  </si>
  <si>
    <t>A Vale_S.A. trabalha e tem estratégia voltada para atingir a meta de zero fatalidade. No entanto, mesmo com esforços intensos, foram registradas 11 ocorrências de acidentes fatais nas operações e nos projetos envolvendo empregados e contratados em 2010 p. 50, 2010.</t>
  </si>
  <si>
    <t xml:space="preserve">Nas unidades próprias da Vale_S.A. no Brasil, o processo de aquisição de propriedade respeita um procedimento formal e normativo, definido pela equipe de patrimônio p. 88, 2010. </t>
  </si>
  <si>
    <t>No entanto, as operações da Vale_S.A. são realizadas e planejadas de forma a causar o menor impacto ambiental possível, independentemente do estado de conservação inicial da área, e as ações ambientais realizadas paralelamente às operações contribuem de forma positiva para a conservação da biodiversidade local p. 109, 2010.</t>
  </si>
  <si>
    <t xml:space="preserve">No Reino unido, a Vale_S.A. tem um programa de remoção de gases destruidores da camada de ozônio e espera que ao final de 2011 não existam equipamentos com uso de hidroclorofluorcarbono HCFC neste local p. 103, 2010. </t>
  </si>
  <si>
    <t>o Instituto Brasileiro do Meio Ambiente e dos Recursos Naturais Renováveis Ibama autuou a Alunorte, empresa controlada pela Vale_S.A., por supostamente causar poluição no rio Murucupi por meio do lançamento de efluentes no curso d’água, no processo de beneficiamento de bauxita p. 67, 2010.</t>
  </si>
  <si>
    <t>Neste sentido, a Vale_S.A. participa ativamente de entidades e fóruns nacionais e internacionais importantes, como International Council on Mining and Metals ICMM, Earth Moving Equipment Safety Round table Emerst, Green Building Council GBC e Instituto Brasileiro de Mineração Ibram p. 50, 2010.</t>
  </si>
  <si>
    <t>Como exemplo, pode-se apontar a diretoria de Ferrosos Sul da Vale_S.A., que foi recentemente reconhecida pelo National Safety Council EuA, pelo seu Sistema de Emergência Médica Vale_S.A. como parte das rotinas da Rescue training International e notificada pela entidade que será premiada em vista dos resultados em prol da proteção dos trabalhadores em mineração p. 52, 2010.</t>
  </si>
  <si>
    <t xml:space="preserve">Em tempo real, o SGBP permite consolidar e disponibilizar as informações sobre as estruturas geotécnicas, e com isso monitorar os riscos associados, mantendo-os dentro dos níveis toleráveis pela Vale_S.A. p. 62, 2010. </t>
  </si>
  <si>
    <t>A greve no Canadá, mencionada no relatório anterior, foi baseada principalmente em dois pontos  plano de pensão e alinhamento da estrutura de bônus ao sistema usado pela Vale_S.A. no Brasil. Após novas rodadas de negociação entre a empresa e o sindicato, estas questões foram resolvidas e a greve, encerrada em julho de 2010 p. 44, 2010.</t>
  </si>
  <si>
    <t>Como forma de evidência de nossas ações no tema de mudanças climáticas, cabe destacar que, em 2010, a Vale_S.A. se tornou a única empresa da América Latina entre as líderes em transparência em gestão de gases de efeito estufa do Carbon Disclosure Project, iniciativa de 500 investidores com US 64 trilhões em ativos p. 9, 2010.</t>
  </si>
  <si>
    <t>É o quanto o desempenho em saúde e segurança representa do total da remuneração variável das áreas operacionais da Vale_S.A. p. 10, 2011.</t>
  </si>
  <si>
    <t>Ao veriﬁcar a existência de garimpagem ilegal em terras ilegal em terras adjacentes às suas atividades, o Guia de Direitos Humanos da Vale_S.A. determina o acionamento dos órgãos governamentais para incitar a regularização da prática e, se necessário, a sua devida realocação p. 56, 2011</t>
  </si>
  <si>
    <t>Na abertura deste Relatório de Sustentabilidade 2011, gostaria de me dirigir a cada um de vocês, leitores interessados em compreender como a Vale_S.A. está se preparando para uma nova economia — aquela que deixará um mundo melhor para as próximas gerações p. 4, 2011.</t>
  </si>
  <si>
    <t>Ao longo deste relatório, ﬁz questão de que fôssemos muito claros quanto a esses impactos, bem como aos desaﬁos que a Vale_S.A. enfrenta. p. 5, 2011.</t>
  </si>
  <si>
    <t>Coordenado pela Vale_S.A.r — Educação Vale_S.A. e pelas áreas regionais de Recursos Humanos, o programa tem a meta de contratar, anualmente, 140 proﬁssionais. Em 2011, foram contratadas 185 pessoas com deﬁciência, cumprindo o Termo de Ajustamento de Conduta TAC com o Ministério Público p. 38, 2011.</t>
  </si>
  <si>
    <t>A Vale_S.A. não medirá esforços para aprimorar signiﬁcativamente o quadro de saúde e segurança. As mortes ocorridas são inaceitáveis p. 42, 2011</t>
  </si>
  <si>
    <t xml:space="preserve">A Vale_S.A. Moçambique reconhece que há melhorias a serem feitas nas infraestruturas dos reassentamentos e está empenhada no desenvolvimento de ações de apoio a essas famílias, em conjunto com as esferas governamentais, para atender às demandas das comunidades reassentadas p. 49, 2011. </t>
  </si>
  <si>
    <t>A Vale_S.A. reconhece, neste relatório, que ainda há muito trabalho a ser feito para alcançar os resultados esperados pela sociedade p. 115, 2011.</t>
  </si>
  <si>
    <t xml:space="preserve">Em linha com sua Visão Estratégica, a Vale_S.A. entende que não basta respeitar os direitos humanos  é preciso contribuir para sua promoção ao longo de toda esfera de inﬂuência da empresa p. 22, 2011. </t>
  </si>
  <si>
    <t>Para a Vale_S.A., a vida está em primeiro lugar. A única meta aceitável é o dano zero p. 29, 2011.</t>
  </si>
  <si>
    <t>Sustentabilidade é hoje um dos pilares da estratégia da Vale_S.A.. Sabemos que só há desenvolvimento sustentável quando empresas e sociedade trabalham juntas. Para nós, compartilhar valor é tão importante quanto gerá-lo p. 17, 2011.</t>
  </si>
  <si>
    <t>Investir em pessoas e construir um relacionamento de qualidade e conﬁança levarão a Vale_S.A. a ser uma das melhores empresas para se trabalhar p. 26, 2011.</t>
  </si>
  <si>
    <t>Lesões e fatalidades no ambiente de trabalho são inaceitáveis para a Vale_S.A., independentemente de suas causas p. 32, 2011.</t>
  </si>
  <si>
    <t>Reconhecer e promover o talento e a capacidade da mulher, diminuindo a discrepância histórica e cultural de acesso a oportunidades, é uma das formas de atingir a visão da Vale_S.A. p. 38, 2011.</t>
  </si>
  <si>
    <t>25,2 Km2 é o tamanho da área recuperada pela Vale_S.A. em 2011. EquiVale_S.A. a 2,5 vezes o tamanho do Stanley Park, em Vancouver, o maior parque urbano do Canadá p. 62, 2011.</t>
  </si>
  <si>
    <t>A Vale_S.A. acredita que esse projeto deixará um legado positivo para a região. A Vale_S.A. atua proativamente com base nas melhores práticas, em especial nos assuntos ligados à sustentabilidade p. 74, 2011.</t>
  </si>
  <si>
    <t xml:space="preserve">A Vale_S.A. reconhece que a biodiversidade e os serviços ecossistêmicos têm papel fundamental no equilíbrio do planeta. Respeitá-los é um compromisso da empresa p. 86, 2011. </t>
  </si>
  <si>
    <t>Como dito anteriormente, a Vale_S.A. não tolera as perdas de vidas relacionadas às atividades da empresa p. 109, 2011.</t>
  </si>
  <si>
    <t>A Vale_S.A. convida os leitores a utilizar os canais disponíveis e a participar desse processo de construção coletiva da sua Visão  ser a empresa de recursos naturais global número um em criação de valor de longo prazo, com excelência, paixão pelas pessoas e pelo planeta. p. 115, 2011.</t>
  </si>
  <si>
    <t>A Vale_S.A. reconhece que a qualiﬁcação da área operacional é uma das ações mais estratégicas da empresa para antever problemas e mitigar conﬂitos judiciais com as comunidades indígenas p. 36, 2011.</t>
  </si>
  <si>
    <t>O que signiﬁca para a Vale_S.A. desenvolvimento sustentável? p. 13, 2011</t>
  </si>
  <si>
    <t>Por que a UHE Belo Monte faz sentido para a Vale_S.A.? p. 74, 2011.</t>
  </si>
  <si>
    <t>A experiência da Vale_S.A. conﬁrma que a licença social para operar tem importância semelhante às licenças ambientais e exerce papel fundamental para permitir o crescimento das operações e o desenvolvimento das comunidades p. 45, 2011.</t>
  </si>
  <si>
    <t>A Vale_S.A. reconhece que a opção de investimento em usinas hidrelétricas desperta reações controversas quanto aos seus impactos na região p. 75, 2011</t>
  </si>
  <si>
    <t xml:space="preserve">A redução das emissões totais absolutas deve-se basicamente à venda das operações de alumínio da Vale_S.A. e ao encerramento das atividades da unidade Ferro Gusa Carajás 68, 2011. </t>
  </si>
  <si>
    <t xml:space="preserve">Em 2011, foram registradas oito ocorrências envolvendo vazamento de produtos perigosos, que foram classiﬁcadas como acidentes críticos 10 de acordo com a matriz de relevância da Vale_S.A.. Comparado aos anos de 2009 cinco derramamentos e 2010 nenhum derramamento, houve um aumento desse tipo de ocorrência p. 100, 2011. </t>
  </si>
  <si>
    <t xml:space="preserve">Como empresa que utiliza energia de forma signiﬁcativa e produz carvão, a Vale_S.A. reconhece seus impactos sobre as mudanças climáticas, bem como sua exposição aos riscos por elas gerados, sejam estes regulatórios, econômicos taxação de carbono e aumento no preço da energia ou físicos eventos extremos e aumento na temperatura. p. 65, 2011. </t>
  </si>
  <si>
    <t xml:space="preserve">Hoje, a Vale_S.A. está muito atenta à necessidade de restaurar a conﬁança e quer restabelecer completamente os canais de comunicação entre empresa, empregados e representantes sindicais. Ela sabe que isso pode levar algum tempo e está totalmente comprometida P. </t>
  </si>
  <si>
    <t>A Vale_S.A. está consciente de que o empreendimento desperta reações controversas quanto aos impactos sociais e ambientais e ao bem-estar das comunidades indígenas da região nas etapas de construção e de operação p. 74, 2011.</t>
  </si>
  <si>
    <t>A Vale_S.A.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 Vale_S.A. e pelo Ministério Público Federal. Agora, esperam pelas assinaturas do DNPM e da Feam, que já se manifestaram em sentido favorável P. 192, 2012.</t>
  </si>
  <si>
    <t>Pelo segundo ano consecutivo, a Vale_S.A. mobilizou-se globalmente para o Dia da Reflexão de Saúde e Segurança, realizado em 13 de novembro. A data é uma forma de honrar e lembrar as pessoas que perderam suas vidas e intensificar os esforços coletivos para atingir o dano zero p. 34, 2012.</t>
  </si>
  <si>
    <t xml:space="preserve">A Vale_S.A. está aberta a ouvir. Apenas assim é possível se aprofundar nas diferenças existentes em uma empresa tão diversa cultural e socialmente e promover o engajamento e a valorização, que se refletem nas próprias pessoas, no negócio e na sociedade p. 28, 2012. </t>
  </si>
  <si>
    <t>A Vale_S.A. mantém sua crença de que a vida é mais importante do que a produção e continua empenhada em desenvolver todos os esforços necessários para alcançar a meta do dano zero, assumida em 2011 p. 31, 2012.</t>
  </si>
  <si>
    <t>A Vale_S.A. entende que a paixão pelas pessoas e pelo planeta, expressa em sua Visão, precisa ser promovida entre todos os empregados e terceiros, abrindo caminhos para desenvolver uma cultura de diversidade e inclusão por meio do diálogo p. 37, 2012.</t>
  </si>
  <si>
    <t>Nesse sentido, estreitar o relacionamento com essas partes interessadas, entendendo suas necessidades e diversidade cultural, tratando suas queixas e demandas e buscando construir em conjunto soluções sustentáveis, é diretriz da atuação social da Vale_S.A. p. 45, 2012.</t>
  </si>
  <si>
    <t>As empresas que apresentarem irregularidades e não se dispuserem a solucioná-las podem ser inativadas no cadastro da Vale_S.A. p. 203, 2012.</t>
  </si>
  <si>
    <t>Na Indonésia, a Vale_S.A. manteve o monitoramento, iniciado em 2010, da extração ilegal de cromita em uma praia pertencente a sua área de concessão. A empresa, em 2012, iniciou um processo de negociação com os mineiros locais, em conjunto com os governos nacional e local, para criar uma estratégia de como lidar com as más práticas desse tipo de mineração, que são prejudiciais para o ambiente e para a segurança dos trabalhadores p. 163, 2012.</t>
  </si>
  <si>
    <t>A Vale_S.A. utiliza tecnologias que visam não apenas à recuperação efetiva das áreas degradadas, mas também a sua transformação para um uso coletivo, contribuindo, assim, para a conservação e o uso sustentável dos recursos naturais p. 56, 2012.</t>
  </si>
  <si>
    <t>Na falta de definição de um acordo global para mitigar as emissões de GEE, várias legislações têm sido criadas nos países em que a Vale_S.A. está presente. Como agente fomentador de ações de mitigação, a Vale_S.A. monitora essas legislações e, sempre que possível, contribui para a construção de marcos regulatórios sobre mudanças climáticas. p. 193, 2012.</t>
  </si>
  <si>
    <t xml:space="preserve">Para deixar o legado positivo nas regiões em que atua, a Vale_S.A. sabe a importância que os investimentos na capacitação e na contratação da mão de obra local exercem no desenvolvimento socioeconômico das comunidades p. 50, 2012. </t>
  </si>
  <si>
    <t>A Vale_S.A. S.A. não faz doações para campanhas eleitorais, embora outras empresas do grupo não estejam impedidas de fazê-lo p. 25, 2012.</t>
  </si>
  <si>
    <t>A Vale_S.A. reconhece os impactos inerentes de suas atividades nos recursos hídricos e trabalha para garantir sua conservação, proteção e qualidade, desenvolvendo iniciativas que ultrapassam o atendimento aos requisitos legais p. 87, 2012.</t>
  </si>
  <si>
    <t xml:space="preserve">As cavidades naturais subterrâneas, também conhecidas como cavernas ou grutas, representam um tema importante para os negócios da Vale_S.A.. Compreendendo a relevância do assunto, a empresa possui hoje uma área de espeleologia voltada especificamente para tratar do tema, com o objetivo de assegurar o aproveitamento máximo das reservas minerais e atender aos requisitos legais de conservação do patrimônio espeleológico p. 60, 2012. </t>
  </si>
  <si>
    <t>Ainda no Pará, o MPF, representando interesses dos quilombolas do Território de Jambuaçu, ajuizou ACP contra a Vale_S.A. alegando suposto descumprimento de condicionantes do licenciamento ambiental do mineroduto e da linha de transmissão do empreendimento de bauxita em Paragominas p. 166, 2012.</t>
  </si>
  <si>
    <t xml:space="preserve">A Vale_S.A. monitora regularmente os riscos mais significativos relativos a mudanças climáticas e os publica, anualmente, no questionário do CDP p. 82, 2012. </t>
  </si>
  <si>
    <t>Em 2013, a Vale_S.A. iniciou uma ampla revisão dos indicadores e questionários utilizados pelo programa, buscando mantê-los cada vez mais aderentes à realidade das transformações do mercado e ampliando os ganhos obtidos com seus resultados p. 102, 2012.</t>
  </si>
  <si>
    <t>Em razão da aquisição dos ativos de Fertilizantes, a Vale_S.A. assumiu algumas ações judiciais. Uma delas está relacionada a suposta poluição na unidade de Uberaba MG. outra diz respeito à restauração do Parque da Serra do Mar. uma terceira questiona o licenciamento ambiental do Projeto Anitapólis SC. e uma quarta investiga suposta destinação irregular de resíduos sólidos na unidade de Ulianópolis PA. p. 193, 2012.</t>
  </si>
  <si>
    <t xml:space="preserve">A Vale_S.A. se preocupa com a qualidade de vida das populações reassentadas em Moçambique. A partir de um acordo firmado, em 2012, com o governo da província de Tete e com os representantes das comunidades dos bairros Cateme e 25 de setembro, reassentados em 2010, a Vale_S.A. desenvolve ações visando à melhoria do modo e do padrão de vida das comunidades, assegurando acesso a serviços básicos, como educação, saúde e energia elétrica, além de acesso à água e aos meios de subsistência, com foco na geração de renda e respeitando a diversidade cultural dessas comunidades p. 57, 2013. </t>
  </si>
  <si>
    <t>A Vale_S.A.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pelas partes, e a grande maioria deles já devidamente homologados em juízo p. 120, 2013.</t>
  </si>
  <si>
    <t xml:space="preserve">Em 2013, foram registrados 15 derramamentos considerados críticos envolvendo produtos perigosos, de acordo com a classificação da Vale_S.A.. Esses eventos podem ter consequências ambientais relevantes, o que leva a empresa a aplicar planos de atendimento a emergências para minimizar os impactos p. 75, 2013. </t>
  </si>
  <si>
    <t>Em razão da aquisição dos ativos de Fertilizantes, a Vale_S.A. assumiu algumas ações judiciais. Uma delas está relacionada à suposta poluição na unidade de Uberaba MG. outra diz respeito à restauração do Parque da Serra do Mar. uma terceira questiona o licenciamento ambiental do Projeto Anitápolis SC. e uma quarta investiga suposta destinação irregular de resíduos sólidos na unidade de Ulianópolis PA p. 121, 2013.</t>
  </si>
  <si>
    <t xml:space="preserve">Publicamos ainda as políticas de Defesa da Concorrência, de Patrocínios e de Anticorrupção. Esta última reforça o alto padrão ético e moral da Vale_S.A. na condução dos seus negócios p. 17, 2013. </t>
  </si>
  <si>
    <t>O desenvolvimento sustentável, objetivo de negócio da Vale_S.A., é uma diretriz fundamental da gestão de riscos p. 30, 2013</t>
  </si>
  <si>
    <t xml:space="preserve">No município de Vitória ES, permanece tramitando uma Ação Civil Pública movida pela Associação Nacional dos Amigos do Meio Ambiente Anama em face da Vale_S.A., Iema, Ibama, Município de Vitória e União Federal, por suposta poluição atmosférica, que teria gerado danos à saúde e ao bem-estar da população residente na Baia de Camburi, em razão das operações do Complexo de Tubarão p. 99, 2014. </t>
  </si>
  <si>
    <t xml:space="preserve">A Associação dos Pescadores de Ubu e Parati Apup, no Espírito Santo, ingressou uma ação coletiva contra a Vale_S.A., na qual alega supostos danos ambientais e interferência na pesca causada por sondagens marítimas p. 99, 2014. </t>
  </si>
  <si>
    <t>A Vale_S.A. e a Vale_S.A. Fertilizantes, juntamente com outras dezenas de empresas, são investigadas por suposta destinação irregular de resíduos sólidos que eram encaminhados à empresa responsável por dar destinação final ambientalmente adequada aos resíduos, localizada no município de Ulianópolis PA p. 100, 2014.</t>
  </si>
  <si>
    <t xml:space="preserve">Os constantes desafios associados à competitividade na indústria da mineração reforçam a importância de atuarmos com sentimento de dono, cuidando da Vale_S.A. com o mesmo zelo que dispensamos a nossos bens pessoais p. 10, 2014. </t>
  </si>
  <si>
    <t xml:space="preserve">A Vale_S.A. privilegia fontes renováveis e eficiência energética, além de buscar reduzir custos e emissões p. 68, 2015. </t>
  </si>
  <si>
    <t xml:space="preserve">Metas alcançadas de acordo com o KPI de Sustentabilidade, contemplado no programa de remuneração variável da Vale_S.A. p. 5, 2015. </t>
  </si>
  <si>
    <t xml:space="preserve">A vida em primeiro lugar é um valor que permeia toda a atuação da Vale_S.A. – empenhada em alcançar Zero Dano por meio de investimentos contínuos no desenvolvimento de soluções para prevenir lesões e doenças, na padronização de procedimentos, no gerenciamento de riscos e no reforço ao Cuidado Ativo Genuíno – conceito que engloba cuidar de si, cuidar do outro e deixar que os outros cuidem de você p. 50, 2015. </t>
  </si>
  <si>
    <t xml:space="preserve">A vida em primeiro lugar é um valor reconhecido e vivido no dia a dia por todos os empregados da Vale_S.A., e queremos cada vez mais levar a prática do Cuidado Ativo Genuíno – cuidar de si próprio, do outro e permitir que os outros cuidem de nós – para além das fronteiras de nossa empresa p. 11, 2015. </t>
  </si>
  <si>
    <t>Se posso garantir algo, é que a Vale_S.A. continuará apoiando a Samarco em tudo o que for necessário para minimizar a dor das vítimas e os danos ambientais e que faremos tudo o que for preciso para estabelecer os mais altos parâmetros de segurança na indústria da mineração p. 11, 2015.</t>
  </si>
  <si>
    <t>A Vale_S.A. considera prioridades o desenvolvimento social, a proteção ambiental e a qualidade de vida de seus profissionais, além do investimento em inovações tecnológicas alinhadas ao desenvolvimento sustentável p. 24, 2015.</t>
  </si>
  <si>
    <t xml:space="preserve">A Vale_S.A. se empenha para colocar em prática seu valor A vida em primeiro lugar. Tanto que a Diretoria Executiva considera o desempenho em saúde e segurança na tomada de decisões, que são replicadas aos líderes em busca de redução de incidentes e melhoria da qualidade de vida dos empregados p. 52, 2015. </t>
  </si>
  <si>
    <t xml:space="preserve">Pela dimensão de suas operações e em razão dos grandes investimentos que realiza, a Vale_S.A. mantém diálogo contínuo com órgãos governamentais, preferencialmente por meio de instituições e entidades de classe, visando à participação proativa na formulação de políticas públicas, buscando a compreensão de seus pontos de vista, com o objetivo de estabelecer ou manter um ambiente favorável ao setor mineral p. 26, 2015. </t>
  </si>
  <si>
    <t>Eventualmente é necessário conduzir o processo na esfera judicial – situação na qual a Vale_S.A. busca a conciliação e age com respeito aos direitos dos envolvidos, negociando acordos que viabilizem o apoio e a preservação às identidades cultural e social, assim como ao desenvolvimento territorial p. 60, 2015</t>
  </si>
  <si>
    <t xml:space="preserve">A Vale_S.A. entende que, ao adotar medidas de adaptação à mudança do clima, tem a oportunidade não só de aperfeiçoar processos internos e proteger seus ativos, mas também de contribuir para o alcance das metas de desenvolvimento sustentável de forma integrada p. 69, 2015. </t>
  </si>
  <si>
    <t xml:space="preserve">Nas empresas controladas, a Vale_S.A. tem assento em diferentes órgãos de administração, podendo integrar ainda comitês que vão além dos relacionados a questões de meio ambiente, saúde e segurança, recursos humanos e finanças. </t>
  </si>
  <si>
    <t xml:space="preserve">A Vale_S.A. mantém em discussão na esfera jurídica várias teses de seu interesse, mas não foi citada em processos iniciados no ano de natureza tributária p. 34, 2015. </t>
  </si>
  <si>
    <t>Por meio dessa atuação, a Vale_S.A. participa de decisões estratégicas e influencia a elaboração de normas e políticas dessas empresas ou entidades, observando a legislação vigente do local de estabelecimento da empresa, incluindo questões de sustentabilidade p. 3, 2015.</t>
  </si>
  <si>
    <t>Quem conhece a política de Saúde e Segurança estabelecida na Vale_S.A. pode ter a dimensão do quão devastadora foi para nossa empresa a perda de 19 vidas* em decorrência do acidente com a barragem de Fundão, da Samarco, em novembro do ano passado p. 11, 2015.</t>
  </si>
  <si>
    <t xml:space="preserve">A Vale_S.A. esclarece que, nos termos do pedido do MPF, os valores ali indicados não foram determinados em função do acidente da barragem da Samarco, mas por meio de uma comparação não fundamentada de derramamento de óleo no Golfo do México Deepwater Horizon p. 33, 2015. </t>
  </si>
  <si>
    <t>A Secretaria de Estado de Meio Ambiente e Sustentabilidade do Pará SEMAS, em fiscalização realizada na Operação de Serra Leste, autuou a Vale_S.A. por suposto beneficiamento de minério em desacordo com o prazo estabelecido em condicionante da Licença de Operação do empreendimento p. 33, 2015.</t>
  </si>
  <si>
    <t xml:space="preserve">Em 2015, o Ministério Público MP de Catalão, em Goiás, ajuizou uma Ação Civil Pública contra a Vale_S.A. Fertilizantes e outros dois réus em razão de reclamações da comunidade relacionadas a odor incômodo e de origem desconhecida. Embora não existam provas da origem do odor, o MP visa responsabilizar a indústria de fertilizantes p. 34, 2015. </t>
  </si>
  <si>
    <t xml:space="preserve">Os Planos Básicos Ambientais dos povos Xikrin e Kayapó já estão sendo implementados, e a Vale_S.A. vem adotando todas as ações necessárias para seu completo cumprimento, embora enfrente dificuldades na total execução do plano Xikrin em virtude de resistência dos próprios indígenas, que não permitem acesso da empresa às suas terras p. 58, 2015. </t>
  </si>
  <si>
    <t>Desde o primeiro momento, a Vale_S.A. está empenhada em apoiar a Samarco no atendimento às pessoas afetadas e em todos os esforços necessários para minimizar os impactos ao meio ambiente p. 82, 2015.</t>
  </si>
  <si>
    <t xml:space="preserve">Em 2015, foi realizado um benchmarking com outras ouvidorias e áreas responsáveis pela ética nas empresas, que constatou que a Vale_S.A. está alinhada às boas práticas de mercado. p. 19, 2015. </t>
  </si>
  <si>
    <t>Com ética, responsabilidade e esforço, mantendo um diálogo constante e transparente com a sociedade, a Vale_S.A. será não só mais competitiva em relação a seus concorrentes, mas também capaz de tornar plenamente efetiva sua Visão, que é ser a empresa global de recursos naturais número um em criação de valor de longo prazo, com excelência, paixão pelas pessoas e pelo planeta p. 11, 2015.</t>
  </si>
  <si>
    <t xml:space="preserve">A iniciativa ganha cada vez mais importância para a Vale_S.A. por assegurar a qualidade dos cursos ministrados, além de reduzir os custos decorrentes da contratação de treinamentos externos. </t>
  </si>
  <si>
    <t xml:space="preserve">Relacionamentos são geridos a fim de promover benefícios mútuos, razão pela qual a Vale_S.A. mantém profissionais com experiência indigenista p. 105, 2016. </t>
  </si>
  <si>
    <t xml:space="preserve">A vida em primeiro lugar permeia a atuação da Vale_S.A., que se empenha em alcançar Zero Dano investindo em prevenção, padronização de processos, gestão de riscos e na cultura do Cuidado Ativo Genuíno – que engloba cuidar de si, cuidar do outro e deixar que os outros cuidem de você p. 12, 2016. </t>
  </si>
  <si>
    <t xml:space="preserve">A Vale_S.A. desenvolve estratégias de diálogo social para qualificar as ações e aumentar a confiança das comunidades e do Poder Público p. 85, 2016. </t>
  </si>
  <si>
    <t>A Vale_S.A. deseja ser um operador sustentável, o que significa atuar com consciência e responsabilidade em todo o ciclo de vida dos empreendimentos, da concepção, execução dos projetos e operação até após o encerramento das atividades, respeitando a cultura local p. 48, 2016.</t>
  </si>
  <si>
    <t xml:space="preserve">Numa demonstração de transparência e genuína preocupação com questões ligadas à segurança, a Vale_S.A. Fertilizantes estruturou Key Performance Indicator KPI, ou Indicadores-Chave de Desempenho para ampliar o diálogo sobre o tema, envolvendo principalmente as comunidades vizinhas e órgão de segurança pública p. 82, 2016. </t>
  </si>
  <si>
    <t xml:space="preserve">Alinhada às exigências dos órgãos ambientais e demais órgãos intervenientes nos processos de licenciamento ambiental de atividades minerárias, a Vale_S.A. vem buscando não apenas atender às determinações legais, mas ratificar seu compromisso com o desenvolvimento de projetos cada vez mais sustentáveis p. 41, 2016. </t>
  </si>
  <si>
    <t>Trata-se de profissionais espalhados em diversas localidades onde a Vale_S.A. tem operação no exterior cuja missão é ser o ponto focal de ética na localidade, facilitando a comunicação com a Ouvidoria e desenvolvendo ações de promoção da ética adequadas à realidade e cultura locais p. 32, 2016.</t>
  </si>
  <si>
    <t xml:space="preserve">A Vale_S.A. entende que persistem determinados questionamentos sobre o acidente de Mariana e que alguns deles podem ainda não ter respostas p. 77, 2016. </t>
  </si>
  <si>
    <t xml:space="preserve">Este documento pode incluir declarações que apresentem expectativas da Vale_S.A. sobre eventos ou resultados. Todas as declarações baseadas em expectativas envolvem riscos e incertezas. Assim, a Vale_S.A. não pode garantir que venham a se concretizar p. 2, 2016. </t>
  </si>
  <si>
    <t>A Vale_S.A. pretende operar suas barragens utilizando técnicas avançadas de engenharia, seguindo controles rigorosos, monitorando seus desempenhos de forma sistêmica e avaliando as condições de segurança através de auditorias externas anuais P. 112, 2016.</t>
  </si>
  <si>
    <t>A Vale_S.A. reitera que vem apoiando a Samarco desde o primeiro momento no atendimento às comunidades afetadas, trabalhando em parceria inclusive no tratamento das questões indígenas p. 105, 2016.</t>
  </si>
  <si>
    <t>Todas as paradas estavam relacionadas a aspectos externos à Vale_S.A., especificamente aos impactos e desdobramentos do evento Samarco p. 67, 2016</t>
  </si>
  <si>
    <t>Desde o primeiro momento, a Vale_S.A. está empenhada em apoiar a Samarco no atendimento às pessoas afetadas e em todos os esforços necessários para minimizar os impactos ao meio ambiente p. 10, 2016.</t>
  </si>
  <si>
    <t>Para o desenvolvimento de projetos de barragens ou alteamentos, a Vale_S.A. utiliza como referência diretrizes de projetos de organismos internacionais renomados, como o Comitê Internacional de Grandes Barragens Icold, e a norma NBR 13028/2006, que está em fase de revisão pela Associação Brasileira de Normas Técnicas ABNT e sujeita à consulta pública entre comunidade técnica e sociedade.</t>
  </si>
  <si>
    <t>Na Vale_S.A., a gestão de segurança das barragens é conduzida por equipes dedicadas e qualificadas p. 111, 2016.</t>
  </si>
  <si>
    <t>Com vistas ao aprimoramento das ações de Recuperação de Áreas Degradadas RAD, a Vale_S.A. mantém parcerias com diferentes instituições de ensino e pesquisa, e conduz projetos de Pesquisa e Desenvolvimento P&amp;D correlacionadas p. 123, 2016.</t>
  </si>
  <si>
    <t>A Vale_S.A. detém a maioria das unidades certificadas pela ISO 14001 e mantém processo de auditoria interna do sistema de gestão que avalia o atendimento às condicionantes ambientais e o procedimento de atualização das licenças p. 42, 2016.</t>
  </si>
  <si>
    <t xml:space="preserve">Esses investimentos atestam o compromisso da Vale_S.A. com a saúde, segurança e responsabilidade socioambiental p. 36, 2016. </t>
  </si>
  <si>
    <t xml:space="preserve">Assim, a Vale_S.A. trabalha, dia após dia, para construir um mundo com mais oportunidades de crescimento, ao qual todos nós, cidadãos, tanto almejamos p. 5, 2017. </t>
  </si>
  <si>
    <t xml:space="preserve">Para a Vale_S.A., sustentabilidade extrapola algarismos e cifras. Ela permeia o nosso processo decisório para que possamos contribuir de maneira efetiva para a sociedade p. 6, 2017. </t>
  </si>
  <si>
    <t>Maior mineradora das Américas e uma das maiores do mundo, a Vale_S.A. tem seu propósito expresso na missão de, por meio da mineração, transformar recursos naturais em prosperidade e desenvolvimento sustentável p. 17, 2017.</t>
  </si>
  <si>
    <t>A Vale_S.A. quer ter uma atuação socioambiental responsável e positiva junto à sociedade, como expresso em sua visão  ser a empresa de recursos naturais global número um em criação de valor de longo prazo, com excelência, paixão pelas pessoas e pelo planeta p. 17, 2017.</t>
  </si>
  <si>
    <t xml:space="preserve">O respeito às pessoas é condição fundamental para a construção de laços fortes e duradouros com os públicos com os quais a Vale_S.A. se relaciona p. 31, 2017. </t>
  </si>
  <si>
    <t>Cuidar das pessoas é um compromisso que está presente nos valores da Vale_S.A. e se traduz, internamente, em agir para zerar acidentes, apoiar o desenvolvimento dos empregados e ser uma ótima empresa para trabalhar, com ambiente propício para o crescimento profissional e seguro p. 32, 2017.</t>
  </si>
  <si>
    <t>O respeito às pessoas é condição fundamental para a construção de laços fortes e duradouros com os públicos com os quais a Vale_S.A. se relaciona p. 32, 2017.</t>
  </si>
  <si>
    <t>A Vale_S.A. acredita que o desenvolvimento dos territórios está intrinsecamente ligado ao fortalecimento das pessoas e, por consequência, das comunidades p. 38, 2017.</t>
  </si>
  <si>
    <t>A Vale_S.A. entende que engajar, desenvolver e reconhecer seus empregados é também uma forma eficaz de gerar crescimento contínuo para a empresa, com resultados consistentes e sustentáveis p. 49, 2017.</t>
  </si>
  <si>
    <t>A Vale_S.A. é uma empresa responsável e comprometida com o planeta e com as próximas gerações. Por isso, entende que a gestão dos riscos e impactos ambientais é vital para a continuidade das operações e para o cumprimento da sua Missão. Esse objetivo só pode ser alcançado por meio da melhoria contínua de sua atuação e do engajamento de sua cadeia de valor. Entre outras coisas, isso significa atender e, sempre que possível, superar as demandas da legislação, mitigar impactos e colaborar para a recuperação, para a conservação e para a preservação de áreas ambientais p. 64, 2017.</t>
  </si>
  <si>
    <t xml:space="preserve">A principal referência da Vale_S.A. para os temas relacionados à prosperidade é a Política de Sustentabilidade, que orienta a ação da empresa como um indutor e multiplicador do desenvolvimento sustentável dos territórios p. 103, 2017. </t>
  </si>
  <si>
    <t xml:space="preserve">A reputação e a imagem positivas da Vale_S.A. são um patrimônio de seus acionistas, administradores e empregados, frutos de um trabalho responsável desenvolvido pela empresa p. 107, 2017. </t>
  </si>
  <si>
    <t>A Vale_S.A. entende a importância de seu papel como catalisadora no desenvolvimento dos territórios em que opera, de forma justa e pacífica p. 120, 2017.</t>
  </si>
  <si>
    <t xml:space="preserve">A Vale_S.A. busca estabelecer parcerias e relacionamentos harmônicos com suas partes interessadas, com destaque para as comunidades próximas às suas operações, obras e sua força de trabalho p. 128, 2017. </t>
  </si>
  <si>
    <t xml:space="preserve">A Vale_S.A. tem como prioridade o diálogo permanente e construtivo com órgãos governamentais e, por meio de entidades setoriais, atua nas diversas fases de elaboração de políticas públicas relativas ao setor de mineração p. 134, 2017. </t>
  </si>
  <si>
    <t xml:space="preserve">A vida em primeiro lugar é um valor que permeia toda a atuação da Vale_S.A. p. 136, 2017. </t>
  </si>
  <si>
    <t>A Vale_S.A. entende que o tema Cavidades, específico das operações brasileiras, demanda investimento em pesquisa aplicada, voltada para solução de problemas levantados no decorrer dos processos de licenciamento ambiental p. 81, 2017.</t>
  </si>
  <si>
    <t>Cinco delas carecem de fundamentos legais que correspondam à realidade, motivo pelo qual a Vale_S.A. não as reconhece e que, portanto, foram objeto de recursos no órgão p. 69, 2017.</t>
  </si>
  <si>
    <t>A Vale_S.A. reconhece a importância dos recursos hídricos para suas atividades e, por isso, desenvolve programas e iniciativas que ultrapassam o atendimento aos requisitos legais, como tecnologias para otimização do uso e consumo de água p. 83, 2017</t>
  </si>
  <si>
    <t xml:space="preserve">Estamos em luto, o dia 25 de janeiro de 2019 ficará para sempre registrado na história da Vale_S.A. e na memória de nossos empregados, parceiros, da população de Brumadinho, em Minas Gerais, e dos brasileiros em geral. p. 10, 2018. </t>
  </si>
  <si>
    <t xml:space="preserve">Como parte desse esforço, todos os empregados da Vale_S.A. foram orientados a colaborar integralmente com as autoridades no atendimento de suas requisições, assim como a manter preservados e à disposição todos os documentos e informações que possuíssem, inclusive telemáticas, a fim de contribuir com as apurações dos fatos p. 17, 2018. </t>
  </si>
  <si>
    <t>Esse processo é longo, mas, apesar do muito que precisa ser feito, a Vale_S.A. não tem medido esforços, ao longo dos últimos anos, em constituir-se como uma empresa parceira das populações dos territórios em que atua p. 30, 2018.</t>
  </si>
  <si>
    <t>Segurança, Pessoas e Reparação são as três prioridades da Vale_S.A.. A primeira é a segurança, porque nossa empresa é feita de gente e se conecta com gente  pessoas de comunidades próximas às nossas operações, que devem ter segurança e tranquilidade de ser nossos vizinhos. Priorizamos também o cuidado com nossos ativos, que se reflete na segurança das pessoas e dos nossos processos p. 30, 2018.</t>
  </si>
  <si>
    <t>A Vale_S.A. preza pelo respeito, não obstrução ou retaliação aos usuários dos mecanismos de diálogo e escuta da empresa, sejam eles empregados ou sociedade em geral p. 42, 2018.</t>
  </si>
  <si>
    <t>Remoção involuntária é o processo de gestão social que visa gerenciar ações para minimizar impactos decorrentes do deslocamento involuntário – físico e econômico – provocados pela Vale_S.A. sobre pessoas, famílias, comunidades e grupos sociais em situação de vulnerabilidade socioeconômica. O objetivo é evitar a violação de direitos humanos e garantir às pessoas e famílias atendidas condições de vida em níveis equiVale_S.A.ntes ou melhores em comparação com aquelas verificadas antes do início do processo p. 56, 2018</t>
  </si>
  <si>
    <t>Os princípios de ética e integridade são fundamentais e devem ser seguidos por todos os que agem em nome da empresa, tanto no tratamento de temas internos à Vale_S.A. como no trato com terceiros, agentes públicos e nas relações comerciais – sempre baseadas na transparência, no respeito e na veracidade de informações p. 63, 2018.</t>
  </si>
  <si>
    <t>O rompimento da Barragem I da mina Córrego do Feijão, em janeiro de 2019, foi o pior acidente ocupacional da história da Vale_S.A. e, por se tratar de uma situação extrema, esse acontecimento acarretou em uma análise e revisão crítica robusta dos protocolos e ferramentas atuais de segurança visando à eliminação/redução da exposição dos nossos empregados p. 47, 2018.</t>
  </si>
  <si>
    <t>Nossa obrigação é extrair lições dessa tragédia para transformar a Vale_S.A. em uma empresa mais humana, mais segura e mais sustentável p. 5, 2018.</t>
  </si>
  <si>
    <t>No entanto, pela ausência de controle, a Vale_S.A. não pode garantir que essas empresas cumpram integralmente todas as suas políticas, procedimentos e controles p. 81, 2018.</t>
  </si>
  <si>
    <t>Construída em 1976 pela Ferteco Mineração, empresa adquirida pela Vale_S.A. em 27 de abril de 2001, a Barragem I da mina Córrego do Feijão tinha como finalidade a disposição de rejeitos de minério de ferro provenientes da produção desta p. 11, 2018.</t>
  </si>
  <si>
    <t>Hoje, o nosso compromisso é fazer ainda mais do que já fizemos até aqui para, assim, transformar a Vale_S.A. em uma empresa que seja tão reconhecida pelos cuidados com a vida e com o meio ambiente quanto pelo seu valor de mercado p. 6, 2018.</t>
  </si>
  <si>
    <t xml:space="preserve">A Vale_S.A. pede desculpas à sociedade e lamenta profundamente pelas 270 vítimas fatais, das quais duas eram jovens mulheres grávidas e 11 vítimas ainda não foram localizadas p. 14, 2019. </t>
  </si>
  <si>
    <t xml:space="preserve">As equipes Vale_S.A. envolvidas têm se esforçado em conferir caráter humano e exercitar a empatia em todos os aspectos do relacionamento, inclusive na disponibilidade para dar suporte emocional a quem os procura e a atender pedidos relacionados a símbolos ou procedimentos que despertem sentimentos negativos, como a mudança da cor dos uniformes e a alteração dos trajetos de ônibus, para evitar que eles trafegassem em ruas em que moram familiares de vítimas, e da identidade visual dos veículos p. 24, 2019. </t>
  </si>
  <si>
    <t xml:space="preserve">A Vale_S.A., desde o início, tem trabalhado para fazer todos os esforços possíveis para estar à altura de suas responsabilidades  adaptamos a rotina de trabalho como medida preventiva para ajudar a garantir a segurança de empregados, parceiros e fornecedores, adotando o regime de home office em todas as situações elegíveis e interrompendo operações em situação de maior risco. e doamos ao governo brasileiro 5 milhões de testes rápidos para a detecção da infecção pelo vírus, na expectativa de aumentar consideravelmente a capacidade de mapear e isolar as pessoas infectadas p. 6, 2019. </t>
  </si>
  <si>
    <t xml:space="preserve">Desde a ocorrência dessa tragédia, temos procurado nos dedicar a repensar não apenas a forma como trabalhamos, mas a nossa própria visão de mundo e de negócio. buscamos reparar o máximo possível os impactos provocados pelo rompimento da barragem sobre as pessoas e o meio ambiente. e estamos focados em aumentar a prevenção, para que nossa missão seja que esse tipo de ocorrência nunca mais se repita. Ao final deste processo, a Vale_S.A. precisa ser uma empresa melhor p. 6, 2019. </t>
  </si>
  <si>
    <t>A Vale_S.A. tem trabalhado para se adaptar a esse novo cenário com o objetivo de proteger as pessoas que fazem parte de sua cadeia de valor e está atenta aos ajustes necessários ao novo contexto econômico p. 8, 2019.</t>
  </si>
  <si>
    <t xml:space="preserve">A Vale_S.A. reconhece sua responsabilidade e reafirma seu compromisso total em trabalhar para reparar de forma célere e justa os danos causados às famílias, à infraestrutura das comunidades e ao meio ambiente p. 14, 2019. </t>
  </si>
  <si>
    <t xml:space="preserve">A Vale_S.A. está escrevendo um novo capítulo de sua história focada em transformar o seu futuro, promovendo, principalmente, o desenvolvimento socioeconômico das regiões onde opera p. 39, 2019. </t>
  </si>
  <si>
    <t>É objetivo da Vale_S.A. compartilhar cada vez mais seus compromissos e desempenho em todas as frentes de atuação da empresa e em todos os assuntos relevantes para a sociedade p. 39, 2019.</t>
  </si>
  <si>
    <t xml:space="preserve">A valorização e o respeito às pessoas estão entre os principais compromissos da Vale_S.A., e essa relação está expressa nos normativos da empresa, assim como sua visão e valores p. 63, 2019. </t>
  </si>
  <si>
    <t xml:space="preserve">O respeito ao meio ambiente é condição indispensável para garantir a continuidade das operações da Vale_S.A., que depende destes recursos ambientais p. 82, 2019. </t>
  </si>
  <si>
    <t>A Vale_S.A. vem buscando integrar cada vez mais a gestão da biodiversidade e serviços ecossistêmicos em sua estratégia e negócio, pois são essenciais e intrínsecos às operações da empresa e à vida no planeta p. 85, 2019.</t>
  </si>
  <si>
    <t>A Vale_S.A. está direcionada a reconquistar a confiança das comunidades e stakeholders em geral p. 39, 2019.</t>
  </si>
  <si>
    <t xml:space="preserve">A Vale_S.A. entende que as consequências do rompimento da Barragem I da mina Córrego do Feijão não podem ser compreendidas apenas à luz do levantamento de seus impactos sobre a população e o ambiente p. 14, 2019. </t>
  </si>
  <si>
    <t xml:space="preserve">Sabemos que cultura é uma obra evolutiva e que estes avanços acontecem de acordo com o ritmo de cada organização, de forma integrada com a estratégia da empresa. Mas não restam dúvidas de que somente por meio desta evolução a Vale_S.A. poderá atingir um novo patamar de desempenho e realizar sua missão de transformar recursos naturais em prosperidade e desenvolvimento sustentável p. 51, 2019. </t>
  </si>
  <si>
    <t>A Vale_S.A. assumiu o compromisso com seus stakeholders e a sociedade em geral de implementar a Reparação Integral desde as primeiras minutas do seu plano de reparação para Brumadinho e áreas atingidas p. 16, 2019.</t>
  </si>
  <si>
    <t xml:space="preserve">Por isso, nesse contexto, a Vale_S.A. desenvolveu e utiliza, em todas as áreas de atuação, um sistema de gestão ambiental que mapeia os riscos ambientais e tenta prevenir e mitigar tais riscos, bem como minimizar, compensar e remediar os impactos ambientais causados p. 82, 2019. </t>
  </si>
  <si>
    <t xml:space="preserve">Para lidar com essa perspectiva, a Vale_S.A. tem como principal referência os Princípios Orientadores da ONU sobre Empresas e Direitos Humanos. p. 14, 2019. </t>
  </si>
  <si>
    <t>Durante o ano de 2019, a Vale_S.A. manteve intenso contato com o Conselho Internacional de Mineração e Metais ICMM, do inglês International Council on Mining and Metals e vem participando ativamente da elaboração do Global Tailings Standard, novo padrão de gestão de barragens, com publicação prevista para o segundo trimestre de 2020 p. 93, 2019.</t>
  </si>
  <si>
    <t xml:space="preserve">Unidades operacionais da Vale_S.A. estão instaladas em regiões onde conflitos pelo uso da terra fazem parte do contexto territorial p. 156, 2020. </t>
  </si>
  <si>
    <t>A Vale_S.A. foi apontada como uma das empresas responsáveis por contribuir com as emissões de poeira na região p. 99, 2020.</t>
  </si>
  <si>
    <t xml:space="preserve">Desde que assumi a liderança da Vale_S.A., poucos meses após a tragédia provocada pelo rompimento da barragem em Brumadinho, tenho enfatizado as três prioridades da empresa  pessoas, segurança e reparação. Essas três palavras nos inspiraram a seguir o caminho que acreditamos ser fundamental para construir uma Vale_S.A. melhor p. 3, 2020. </t>
  </si>
  <si>
    <t xml:space="preserve">Ao longo de 2020, a Vale_S.A. revisou seu posicionamento social com foco em se tornar uma indutora de capacidade social em governos, comunidades e setor privado, com o objetivo de direcionar os diversos investimentos da empresa para atender às necessidades para o desenvolvimento dos territórios p. 53, 2020. </t>
  </si>
  <si>
    <t xml:space="preserve">Para o aprimoramento do controle atmosférico, a Vale_S.A. assinou, voluntariamente, em 2018, com o Ministério Público do Espírito Santo, o Ministério Público Federal e o governo estadual, um Termo de Compromisso Ambiental para a implantação de 48 metas de redução de poeira, conforme recomendações pela Companhia Ambiental do Estado de São Paulo Cetesb e pelo Órgão Ambiental Estadual, após avaliação técnica realizada no Complexo de Tubarão p. 99, 2020. </t>
  </si>
  <si>
    <t xml:space="preserve">Esses normativos orientam a construção de uma relação de respeito e de confiança com as comunidades, fortalecem a gestão de risco e impacto e orientam a atuação da Vale_S.A. como contribuidora no desenvolvimento socioeconômico e ambiental dos territórios, no desenvolvimento e na contratação de força de trabalho e fornecedores locais e no estabelecimento, sempre que possível, de parcerias intersetoriais com a finalidade de criar um legado positivo p. 118, 2020. </t>
  </si>
  <si>
    <t xml:space="preserve">A vida em primeiro lugar é um dos nossos valores. A obsessão por segurança e gestão de riscos é um de nossos comportamentos-chave. A estratégia de saúde, segurança e risco da Vale_S.A. considera que todo acidente pode ser evitado p. 119, 2020. </t>
  </si>
  <si>
    <t>O trabalho de cada um dos empregados da Vale_S.A. é essencial para o sucesso e o crescimento da empresa p. 124, 2020.</t>
  </si>
  <si>
    <t>Os povos indígenas têm relação com o território que envolve não só aspectos físicos e socioeconômicos, mas também culturais e espirituais. Nesse sentido, a Vale_S.A. reconhece a importância do respeito aos direitos dessas populações e da gestão de riscos e dos impactos das atividades da empresa nessas comunidades p. 153, 2020.</t>
  </si>
  <si>
    <t>O acordo prevê a suspensão, por um ano, do processo judicial movido pelo MPF e de outros ajuizados pelas associações dos indígenas contra a Vale_S.A., com o objetivo de criar um ambiente favorável e harmônico p. 154, 2020.</t>
  </si>
  <si>
    <t xml:space="preserve">Após o rompimento da barragem I da mina Córrego do Feijão, em Brumadinho MG, a Vale_S.A. acelerou o plano de descaracterização de barragens a montante para encerrar em definitivo o uso desse tipo de estrutura p. 89, 2020. </t>
  </si>
  <si>
    <t xml:space="preserve">A Vale_S.A. tem ampliado sua rede de monitoramento e trabalhado na melhoria contínua dos processos de medição, na atualização dos seus equipamentos, na automatização das medições, em um sistema integrado de gestão de dados hídricos e em todo ciclo do processo p. 101, 2020. </t>
  </si>
  <si>
    <t xml:space="preserve">A recém-inaugurada escola Rubem Costa Lima, de Nova Lima, é um dos maiores investimentos em educação em andamento na Vale_S.A., e foi entregue em agosto de 2020 à comunidade de Macacos p. 17, 2020. </t>
  </si>
  <si>
    <t xml:space="preserve">A remoção involuntária é um processo de atuação social para gestão de impactos do deslocamento involuntário de pessoas e/ou atividades econômicas em função da aquisição de direitos sobre a terra pela Vale_S.A., prevenção aos impactos de obras que resultem riscos à integridade física das comunidades, entre outros p. 156, 2020. </t>
  </si>
  <si>
    <t xml:space="preserve">A Vale_S.A. segue comprometida em indenizar, de forma justa e célere, todos os atingidos p. 18, 2020. </t>
  </si>
  <si>
    <t xml:space="preserve">Em dezembro de 2020, as operações da Vale_S.A. Nouvelle Calédonie S.A.S. VNC foram evacuadas de forma segura, após uma noite de protestos de ativistas pró-independência na planta e em suas proximidades p. 122, 2020. </t>
  </si>
  <si>
    <t xml:space="preserve">A Política de Segurança de Barragens e de Estruturas Geotécnicas de Mineração, aprovada em outubro de 2020 pelo Conselho de Administração da Vale_S.A., estabelece diretrizes e compromissos para gerenciar os ativos críticos e controlar os riscos associados aos sistemas de gestão p. 82, 2020. </t>
  </si>
  <si>
    <t xml:space="preserve">A relação da Vale_S.A. com alguns povos indígenas é de longa data e, portanto, pode passar por convergências e divergências, sempre pautadas por respeito e diálogo p. 154, 2020. </t>
  </si>
  <si>
    <t>Recentemente, a Vale_S.A. aderiu à Task Force on Scaling Voluntary Carbon Markets, uma iniciativa que reúne mais de 40 líderes e empresas do mundo, cujo objetivo é expandir os mercados voluntários de carbono de forma robusta e transparente, tornando-os uma alternativa estruturada e viável no combate às mudanças climáticas p. 106, 2020.</t>
  </si>
  <si>
    <t>Em 2020, a Vale_S.A. firmou parcerias relevantes para o desenvolvimento de programas sociais. Empresas como Wheaton Precious Metals e Grupo Hidrau Torque GHT, por exemplo, aportaram recursos para a realização do projeto de educação Territórios em Rede, da Fundação Vale_S.A., voltado para a inclusão escolar e redução dos índices de evasão, além do já mencionado projeto Máscara + Renda p. 138, 2020.</t>
  </si>
  <si>
    <t xml:space="preserve">A empresa também participa, de forma ativa, direta ou por meio de entidades representativas, de fóruns sobre gestão dos recursos hídricos das bacias hidrográficas das regiões onde estão localizadas suas operações, principalmente na sua área de influência, para contribuir com a discussão de estratégias de segurança hídrica. Para a gestão de efluentes, a Vale_S.A. reconhece que ainda há espaço para melhorias p. 100, 2020. </t>
  </si>
  <si>
    <t>Outra iniciativa em parceria com a Fundação Vale_S.A. e o Instituto Cultural Antônio Dumont é o projeto Semeando Esperança, que inclui 37 mulheres que estão ressignificando a dor e a perda por meio da arte do bordado p. 14, 2020.</t>
  </si>
  <si>
    <t>Devido às características inerentes às suas atividades e ao setor extrativo onde opera, a Vale_S.A. reconhece que há diversos desafios relativos ao respeito aos Direitos Humanos em suas atividades e em toda a sua cadeia de valor p. 99, 2021.</t>
  </si>
  <si>
    <t>A Vale_S.A. tem consciência de que a velocidade da reparação de Mariana não atende à expectativa da sociedade, e vem apoiando para acelerar esse processo p. 33, 2021.</t>
  </si>
  <si>
    <t xml:space="preserve">O tema Barragem é hoje um dos maiores desafios do setor mineral e sobretudo da Vale_S.A., pois ao mesmo tempo que é importante para a continuidade da produção, causa a percepção de insegurança nas comunidades próximo às operações, principalmente no estado de Minas Gerais p. 36, 2021. </t>
  </si>
  <si>
    <t xml:space="preserve">Em 2022, completaremos 80 anos de operação. Ao longo dessas décadas, aprendemos que o nosso papel vai além da mineração e, por isso, em todas as decisões da Vale_S.A., as pessoas estão no centro. Buscamos, como diz o nosso propósito, melhorar a vida e transformar o futuro. Juntos p. 6, 2021. </t>
  </si>
  <si>
    <t xml:space="preserve">Sob o conceito de recrutamento estratégico, implementado em 2020 e pautado pelo Modelo de Gestão Vale_S.A. VPS, a empresa busca atrair e reter talentos alinhados ao seu propósito, à sua transformação cultural e ao seu compromisso com a promoção da diversidade, equidade e inclusão p. 90, 2021. </t>
  </si>
  <si>
    <t>Trata-se de uma visão que objetiva a não repetição de danos, como os ligados a Brumadinho, causados pela Vale_S.A., o fomento a comunidades autônomas e uma atuação orientada para a mineração sustentável p. 4, 2021.</t>
  </si>
  <si>
    <t>Fazer junto significa ouvir, mas essa escuta só será valiosa se for abrangente  sociedade, parceiros, clientes e as pessoas que fazem a Vale_S.A. em todos os lugares em que a Vale_S.A. está p. 22, 2021.</t>
  </si>
  <si>
    <t xml:space="preserve">Temos hoje um Conselho de Administração comprometido em consolidar uma sólida governança seguindo as melhores práticas internacionais para uma Corporation. O Conselho tem dado total atenção à evolução cultural da empresa, priorizando a reorientação estratégica da Vale_S.A. e nosso compromisso com a agenda ESG. p. 45, 2021. </t>
  </si>
  <si>
    <t xml:space="preserve">Reduzir emissões e tornar a Vale_S.A. uma empresa resiliente aos efeitos da mudança do clima são prioridades estratégicas p. 70, 2021. </t>
  </si>
  <si>
    <t>A Vale_S.A. entende a importância de dar transparência ao plano roadmap de entrega das metas assumidas para redução das emissões e de neutralidade Net-zero, por isso, divulga informações no CDP desde 2003, no Portal ESG da empresa e, em 2021, publicou seu primeiro relatório de clima p. 70, 2021.</t>
  </si>
  <si>
    <t xml:space="preserve">A Vale_S.A. prioriza a análise de riscos e adota medidas destinadas a prevenção, mitigação, recuperação e compensação de impactos p. 77, 2021. </t>
  </si>
  <si>
    <t>O relacionamento entre a Vale_S.A. e povos indígenas e comunidades tradicionais é baseado no respeito à diversidade cultural e aos direitos dessas populações, reconhecendo a relação diferenciada que têm com o território, que envolve não só aspectos físicos e socioeconômicos, mas também culturais e espirituais p. 100, 2021.</t>
  </si>
  <si>
    <t xml:space="preserve">Em 2021, a Vale_S.A. renunciou a todos os processos minerários em TIs no Brasil, como fruto do entendimento de que a mineração em TIs só pode ser realizada mediante o Consentimento Livre, Prévio e Informado CLPI dos próprios indígenas e de uma legislação que regule essa atividade p. 101, 2021. </t>
  </si>
  <si>
    <t xml:space="preserve">Hoje reconheço que, se podemos ter essa condição de viver da forma como a gente bem entende, poder comer uma carne, um peixe, vocês também fizeram parte. Gostaria de reconhecer, apesar de nossas brigas, de nossas lutas, que vocês fizeram parte disso. Nosso foco é investir pensando sempre no futuro. E reconheço que a Vale_S.A. fez parte junto conosco. Através do acordo encontramos resultado. </t>
  </si>
  <si>
    <t>A Vale_S.A. decidiu abrir mão de seus processos minerários em Terras Indígenas no Brasil a partir de 2021, o que inclui requerimentos de pesquisa e lavra p. 107, 2021.</t>
  </si>
  <si>
    <t>A Vale_S.A. está comprometida com o Pacto Global da ONU. Embora tenhamos nos retirado em 2019, após a tragédia de Brumadinho, em respeito à instituição e aos seus membros, temos trabalhado diligentemente para implementar os 10 Princípios do Pacto Global da ONU p. 116, 2021.</t>
  </si>
  <si>
    <t>Após a tragédia de Brumadinho, a Vale_S.A. se comprometeu com a reparação integral dos impactos causados. Também está comprometida com os princípios de precaução e não repetição, reavaliando todos os aspectos de seus negócios. Como parte dessa revisão, a Vale_S.A. reforçou a implementação dos Princípios do Pacto Global da ONU. Eles são um passo estratégico do fortalecimento do nosso desempenho em Sustentabilidade. p. 116, 2021.</t>
  </si>
  <si>
    <t>Sensível à causa, ao histórico de reivindicações e com o objetivo de contribuir para a construção de um legado positivo, a Vale_S.A. está ampliando sua contribuição para o desenvolvimento sustentável da comunidade de Piquiá p. 103, 2021.</t>
  </si>
  <si>
    <t xml:space="preserve">A Vale_S.A. assumiu a prática de registro dos eventos independentemente da culpa ou responsabilidade, transformando a análise dessas ocorrências em aprendizados para as ações de melhoria contínua da segurança operacional em relação às comunidades p. 104, 2021. </t>
  </si>
  <si>
    <t xml:space="preserve">A Vale_S.A. entende o desafio de integrar a gestão sobre biodiversidade na cadeia de valor p. 77, 2021. </t>
  </si>
  <si>
    <t>A Vale_S.A. não realiza atividades de pesquisa mineral ou lavra de qualquer natureza em terras indígenas no Brasil, no entanto, há uma controvérsia envolvendo o povo Xikrin do Cateté em relação a empreendimentos na região de Carajás p. 106, 2021.</t>
  </si>
  <si>
    <t xml:space="preserve">Sou um reassentado aqui de Cateme, estou num projeto de horta aqui na fazenda oferecido pela Vale_S.A., desde 2017. A Vale_S.A. me ensinou a produzir e posso ensinar outras pessoas. Produzo cebola, alface, tomate, pimenta e quiabo. Vendo todos esses produtos e com os recursos, consigo mandar as crianças para escola, comprar chapas para casa, enfim, agradeço à Vale_S.A. por este projeto de geração de renda. p. 106, 2021. </t>
  </si>
  <si>
    <t xml:space="preserve">As transações reforçam a disciplina na alocação de capital da Vale_S.A., com foco em seus negócios core e compromisso com a otimização de portfólio, pautada na preservação da continuidade operacional e em uma saída responsável e sustentável p. 46, 2021. </t>
  </si>
  <si>
    <t>Para nós, a inovação é um ativo essencial para a criação de valor compartilhado com a sociedade e para a mitigação de impacto de nossas atividades. A inovação na Vale_S.A. é considerada uma das alavancas para a realização de nosso propósito. Temos uma visão em que a nossa produção é cada vez mais automatizada, reduzindo a exposição de nossas pessoas ao risco e aumentando a agilidade e a produtividade de nossas operações. Teremos soluções de inteligência artificial suportando todas as grandes decisões. Utilizamos tecnologia para redesenhar nossas formas de trabalho, reduzindo cenários de risco, com o objetivo de nos tornarmos uma referência em segurança e gerenciamento de riscos. Temos uma visão completa da cadeia de valor e colaboramos com os clientes para criar produtos e serviços diferenciados p. 63, 2021.</t>
  </si>
  <si>
    <t xml:space="preserve">A Vale_S.A. não desenvolve quaisquer atividades de pesquisa mineral ou lavra em Terras Indígenas TIs no Brasil e já havia desistido ou renunciado a 104 processos minerários, entre 2019 e 2021 p. 101, 2021. </t>
  </si>
  <si>
    <t xml:space="preserve">Se, por um lado, a relação foi marcada por melhorias de infraestrutura por parte da Vale_S.A., por meio dos acordos voluntários, por outro, associações que representam esses povos e autoridades públicas brasileiras alegam impacto negativo na saúde das comunidades próximo às minas de níquel Onça Puma p. 102, 2021. </t>
  </si>
  <si>
    <t>Nesse programa, a Vale_S.A., em colaboração com universidades e institutos de inovação, oferece aos profissionais participantes a oportunidade de construir um futuro mais seguro, sustentável e eficiente para a mineração por meio da inovação aberta p. 65, 2021.</t>
  </si>
  <si>
    <t xml:space="preserve">Diante dos impactos das emissões atmosféricas e com a ambição de ser líder em mineração sustentável, a Vale_S.A. estabeleceu em 2021 as seguintes metas para a redução de suas emissões de material particulado MP, óxidos de enxofre SOx e óxidos de nitrogênio NOx até 2030, cuja referência base é o ano de 2018 p. 81, 2021. </t>
  </si>
  <si>
    <t>Em 2021, foram aplicadas às empresas do grupo Vale_S.A. 21 multas significativas valores iguais ou acima de USD 10 mil pelo não cumprimento de leis e regulamentos ambientais, que totalizam o valor de cerca de USD 10,2 milhões e 11 sanções não monetárias, relacionadas a aspectos diversos, como supostos descumprimentos de condicionantes, poluição e exercício de atividade sem as autorizações/licenças ambientais necessárias p. 52, 2021.</t>
  </si>
  <si>
    <t xml:space="preserve">Queremos contribuir com a evolução dessas populações que não têm acesso a direitos fundamentais, permitindo torná-las protagonistas do seu próprio futuro. Isso também ajudará na própria transformação cultural da Vale_S.A. p. 4, 2022. </t>
  </si>
  <si>
    <t xml:space="preserve">Tem-se falado muito em soluções baseadas na natureza, e nós, da Vale_S.A., entendemos esse conceito como negócios baseados na natureza, porque os encaramos como oportunidade p. 5, 2022. </t>
  </si>
  <si>
    <t xml:space="preserve">Hoje, não reconhecemos nossa comunidade. A demora na retirada da lama por causa das operações de busca das vítimas não localizadas atrasa o andamento das obras no bairro, considerado ‘zona quente’ Sabemos que ainda há muito por vir, mas a demora desestimula os moradores e fica o sentimento de que não estamos sendo reparados. Agora a Associação se encontra organizada para se engajar com a Vale_S.A. e com o poder público. Com essa organização, conseguimos maior sensibilização às nossas causas. Fomos convidados a participar da Casa Criativa, um projeto de fomento econômico. Temos esperança de que, com o apoio da Vale_S.A. com os projetos e com a infraestrutura, principalmente uma pavimentação, oportunidades de geração de renda e turismo venham para o Parque da Cachoeira. p. 36, 2022. </t>
  </si>
  <si>
    <t>Foi uma celebração na Terra Indígena Xikrin do Cateté, com a participação do Presidente da Vale_S.A., Eduardo Bartolomeo, e de Vice-Presidentes e Diretores das operações vizinhas à Terra Indígena p. 42, 2022.</t>
  </si>
  <si>
    <t xml:space="preserve">A meta florestal da Vale_S.A. serve como um indutor do desenvolvimento de um ecossistema de negócios agroflorestais e de restauração e proteção de florestas, que permitirá, para além de proteger e restaurar 500 mil hectares, induzir e acelerar a criação de um conjunto de novos negócios que impulsionarão uma jornada de restauração que contribuirá para as metas climáticas do Brasil e para a promoção de um novo modelo de desenvolvimento rural sustentável e inclusivo. p. 51, 2022. </t>
  </si>
  <si>
    <t xml:space="preserve">Há um conjunto de ações da porta para dentro e da porta para fora, e reconheço que a Vale_S.A. faz as duas coisas. Dentro de seu perímetro, controle de perdas, uso eficiente, redução de consumo e recirculação da água. E, da porta para fora, a preocupação da Vale_S.A. para além de seu perímetro, para a bacia hidrográfica e para seus vizinhos, porque não faz sentido a Vale_S.A. ter água para sua operação e ao lado dela ter uma comunidade sem água. Um papel que a Vale_S.A. já faz é de se aproximar das populações que estão no entorno de sua operação e trabalhar em parceria com o governo para que não falte água. Mesmo ela não sendo a responsável por isso, o que ela puder fazer no sentido da colaboração em preservação, no controle de nascentes, de purificação e tratamentos de erosão, é um caminho muito importante. O acesso pela água não é a luta do bem contra o mal, o que temos que ter são parcerias. O que queremos no Brasil são pactos de bom uso da água, de eficiência e de cooperação. Isso vai sendo construído no dia a dia, porque o Brasil é muito diverso e desigual, e você tem que capturar isso nas soluções.  p. 52, 2022. </t>
  </si>
  <si>
    <t>O consumo de energia elétrica da Vale_S.A. no Brasil, eminentemente renovável, torna-se uma vantagem competitiva para a entrega de um minério mais competitivo e alinhado com as novas exigências p. 61, 2022.</t>
  </si>
  <si>
    <t>Dentro da Vale_S.A., o conceito de economia circular envolve adotar uma óptica diferente para como desenvolvemos nossos processos e projetos e como buscamos soluções sustentáveis que englobem toda a cadeia, criando oportunidade para contribuirmos para o meio ambiente e para sociedade. Além disso, envolve também dar um novo propósito para os rejeitos gerados, extraindo valor do que antes foi considerado um passivo p. 67, 2022.</t>
  </si>
  <si>
    <t xml:space="preserve">Também é notável o relato da abordagem da Vale_S.A. às mudanças climáticas, e como as oportunidades oferecidas pela transição de baixo carbono garantirão a sustentabilidade a longo prazo do negócio p. 82, 2022. </t>
  </si>
  <si>
    <t>Nos últimos dois anos participei, como consultora, do Sounding Painel - uma série de encontros com a alta liderança da Vale_S.A., para discutirmos questões referentes a diversidade e inclusão de grupos minorizados. O objetivo era expandir a consciência e a capacidade de escuta da alta liderança da organização, propiciando conhecimento e ferramentas para que possam promover as transformações necessárias para que a Vale_S.A. seja cada vez mais uma empresa acessível e inclusiva. p. 25, 2022.</t>
  </si>
  <si>
    <t xml:space="preserve">A Vale_S.A. embarcou em uma jornada profunda de diversidade e inclusão, abraçando a pluralidade de sua gente e trabalhando para uma organização totalmente inclusiva e socialmente responsável. p. 25, 2022. </t>
  </si>
  <si>
    <t xml:space="preserve">Qual será a Vale_S.A. dos 100 anos que queremos ter? p. 5, 2022. </t>
  </si>
  <si>
    <t xml:space="preserve">Partindo de seu propósito de melhorar a vida e transformar o futuro. Juntos, a Vale_S.A. assumiu o compromisso de integrar a sustentabilidade em seus negócios, visando construir um legado econômico, social e ambiental forte e positivo, além de mitigar os impactos de suas operações p. 44, 2022. </t>
  </si>
  <si>
    <t xml:space="preserve">Como a Vale_S.A. é um negócio com alto impacto na natureza e muitas de suas operações estão localizadas em áreas de alta biodiversidade, ela tem responsabilidades adicionais, bem como oportunidades de conservação. p.49, 2022. </t>
  </si>
  <si>
    <t>O sistema de gestão VPS Sistema de Gestão Vale_S.A. é uma das nossas alavancas para suportar nossas ambições de nos tornarmos referência em segurança e a melhor operadora e mais confiável p. 28, 2022.</t>
  </si>
  <si>
    <t xml:space="preserve">A CGU reconheceu que não houve prática de corrupção por parte dos executivos da Vale_S.A. e que não houve envolvimento ou tolerância da alta direção na situação p. 74, 2022. </t>
  </si>
  <si>
    <t xml:space="preserve">A Vale_S.A. ressalta que realiza constantes investimentos destinados à evolução contínua dos sistemas de controle e monitoramento dos impactos associados às suas atividades e que eventuais multas e sanções não monetárias imputadas à companhia são discutidas no âmbito dos respectivos processos, por meio da apresentação das defesas e recursos cabíveis, com fundamento nas matérias de fato e de direito pertinentes p. 75, 2022. </t>
  </si>
  <si>
    <t>Incorporação de insumos de canais permanentes de engajamento e escuta junto a partes interessadas e consulta a informações públicas da Vale_S.A. p. 8, 2022.</t>
  </si>
  <si>
    <t xml:space="preserve">No entanto, por considerar que o ocorrido constituiu ato lesivo à Administração Pública por dificultar a fiscalização da ANM, a CGU definiu a multa no valor de aproximadamente USD 16,7 milhões, nível mínimo estabelecido pela lei. A Vale_S.A. apresentou recurso em face da decisão, ainda pendente de julgamento p. 74, 2022. </t>
  </si>
  <si>
    <t xml:space="preserve">A Vale_S.A. tem consciência de que a velocidade da reparação de Mariana não atende à expectativa da sociedade e vem apoiando a Fundação para agilizar esse processo p. 38 2022. </t>
  </si>
  <si>
    <t xml:space="preserve">Em agosto de 2022, a Controladoria-Geral da União CGU publicou uma decisão relativa a processo administrativo de responsabilização na qual concluiu que a Vale_S.A. deixou de apresentar informações fidedignas no sistema da Agência Nacional de Mineração ANM em relação à Barragem 1 de Brumadinho MG e que emitiu Declaração de Condição de Estabilidade positiva para a estrutura, no período de junho a setembro de 2018, quando, no entendimento do órgão de controle, ela deveria ser negativa p. 74, 2022. </t>
  </si>
  <si>
    <t xml:space="preserve">Nossa avaliação é que a Vale_S.A. cumpriu amplamente os princípios tanto de relatos integrados como de sustentabilidade p. 82, 2022. </t>
  </si>
  <si>
    <t>Os produtos de Dillinger e Saarstahl já fazem parte da transição de energia e mobilidade de hoje. Junto com parceiros fortes como a Vale_S.A., continuaremos trilhando o caminho para uma produção com impacto neutro no clima. Ao trabalharmos juntos para desenvolver soluções para descarbonização na siderurgia, podemos reunir nossa experiência e alcançar os próximos marcos no caminho para nossa transformação verde. p. 63, 2022.</t>
  </si>
  <si>
    <t xml:space="preserve">O estatuto, o regimento e a governança corporativa da Vale_S.A. seguem, hoje, parâmetros internacionais próximos aos de seus pares europeus. Podemos considerar que somos, de fato, uma true Corporation p. 4, 2022. </t>
  </si>
  <si>
    <t>Constam no Relato Integrado 2022 49 fatalidades, referentes a 2021 reportadas em janeiro de 2022. Contudo, a linha de base estabelecida para a meta de remuneração variável para 2022, referente também a 2021, é de 25 fatalidades. A diferença se explica em razão de I exclusão dos eventos ocorridos em Carvão 19, negócio vendido pela Vale_S.A., e II exclusão dos suicídios 5. Cabe reforçar que tanto as fatalidades resultantes de suicídio quanto as ocorridas em Carvão permanecem na base do Monitoramento de Eventos com Perda Social, tendo sido desconsiderados, tão somente, para efeito de contabilização dos resultados relativos à meta. GRI 2-4</t>
  </si>
  <si>
    <t>Todas as atenções estão voltadas para que continuemos garantindo a segurança dos empregados enquanto aumentamos a produção com um alto nível de qualidade e mantendo os custos sob controle. Estou muito animado com as possibilidades pessoais e profissionais que terei na CVRD_Inco e vejo um futuro de ainda mais crescimento p. 35, 2006</t>
  </si>
  <si>
    <t>A partir de 2010, a fim de cumprir a Lei n. 8.213 25/07/1991, que prevê a reserva de vagas para pessoas com deficiência, temos a meta de contratar anualmente 140 profissionais com deficiência e dar continuidade ao plano de adaptação de nossas instalações p. 40, 2009.</t>
  </si>
  <si>
    <t>No Estado de Minas Gerais, onde as Deliberações Normativas do COPAM n. 62, de 17/02/2002 e n. 87, de 17/06/2005, determinam a execução de auditorias externas regulares, a Vale_S.A. as executa em periodicidade além da estabelecida pela legislação, com auditores externos renomados e reconhecidos por suas competências na identificação de riscos associados a barragens p. 81, 2015.</t>
  </si>
  <si>
    <t xml:space="preserve">Esta 12. edição do Relatório de Sustentabilidade é publicada no momento mais desafiador da história da Vale_S.A. p. 4, 2018. </t>
  </si>
  <si>
    <t>A Vale_S.A. Inco não realiza o monitoramento do percentual de materiais que são reciclados. Apesar disso, estudo sobre o desempenho da indústria mundial de níquel, feito pela Universidade de Yale EUA e denominado Anthropogenic Nickel Cycle  Insights into Use, Trade, and Recycling, aponta 71 porcento de reciclagem do níquel p.131, 2007.</t>
  </si>
  <si>
    <t>O Índice de Desempenho do Fornecedor IDF é uma importante ferramenta que utilizamos para avaliar nossos fornecedores de materiais e de serviços para contratos acima de US 270 mil. Após avaliação e classificação, elaboramos planos de ação para aqueles com desempenho menor do que 50 porcento. Entre outros objetivos, o IDF busca fornecer subsídios para renovação do nosso cadastro, estabelecer um ranking de nossos parceiros e assegurar mais transparência com o mercado. As empresas mais bem avaliadas são premiadas nas seguintes categorias  Melhor Fornecedor Regional, Destaque Saúde e Segurança, Destaque meio Ambiente, Destaque PDF, Melhor Fornecedor Nacional-Material e Melhor Fornecedor Nacional-Serviço, segmentos nos quais oferecemos 25 premiações, em 2008 p. 72, 2008.</t>
  </si>
  <si>
    <t>Auxílio-transporte, formação educacional, Plano de assistência ao empregado Pae, refeição no trabalho e/ou auxílio-alimentação, seguro-invalidez e de acidentes pessoais são benefícios oferecidos para parte significativa dos empregados da Vale_S.A. em média, 85 porcento de nossos empregados próprios p. 32, 2008.</t>
  </si>
  <si>
    <t>um exemplo disso é o Programa de formação Profissional, implantado em 2009 em omã, no oriente médio, para formar 120 técnicos operacionais que atuarão em nossa planta de pelotização no país. A formação visa contribuir para o alcance do compromisso firmado pela Vale_S.A. de preencher 80 porcento das vagas geradas pelo novo negócio com mão de obra local p. 46, 2009.</t>
  </si>
  <si>
    <t>o item Saúde e Segurança representou 10 porcento da remuneração variável dos empregados da Vale_S.A.. Este percentual é um reconhecimento dos esforços da liderança e de todos os colaboradores em direção a uma atitude preventiva e de respeito à vida. Em 2011, esta prática será mantida p. 50, 2010.</t>
  </si>
  <si>
    <t xml:space="preserve">Na Nova Caledônia, o Projeto VNC contribuiu para o crescimento econômico da região, especialmente porque 25 porcento das atividades locais estão ligadas à indústria de mineração. o surgimento do projeto diminuiu a taxa de desemprego no sul da província de 16,3 porcento para 4,5 porcento e incrementou a receita local e o consumo. Hoje, a Vale_S.A. na Nova Caledônia emprega 50 porcento da população ativa da localidade de Yaté. Em contrapartida, houve elevação da taxa de inflação e o aumento da taxa de emprego em áreas tradicionais resultou em maior pressão sobre a infraestrutura de estradas, abastecimento de água, telecomunicações e serviços públicos. Para minimizar estes impactos, a Vale_S.A. na Nova Caledônia assinou um acordo de 30 anos com as comunidades locais, chamado Pact for Sustainable Development of the Great South, a fim de apoiar o desenvolvimento local com três ferramentas  Comitê Consultivo Indígena Ambiental, uma fundação e um programa de reflorestamento p. 75, 2010. </t>
  </si>
  <si>
    <t>No Canadá, o turnover observado foi de 10,8 porcento em função, principalmente, da alta competitividade do mercado de trabalho e dos desafios de recrutamento e retenção de pessoas em locais remotos, como é o caso de Thompson. Em resposta, a empresa está realizando um projeto de retenção no Canadá com o objetivo de reduzir a rotatividade p. 45, 2010.</t>
  </si>
  <si>
    <t>Na Mina Creighton, dois ventiladores auxiliares foram equipados com Inversor de Frequência VFD, na sigla em inglês, reduzindo a velocidade de rotação em 10 porcento. Isto resulta em uma economia de energia de, no mínimo, 27 porcento a longo prazo. Para essa unidade, a empresa já está experimentando uma economia de cerca de US 20 mil por ano por ventilador p. 107, 2010.</t>
  </si>
  <si>
    <t>O desempenho da empresa em saúde e segurança representou 10 porcento da remuneração variável dos empregados de áreas operacionais e 5 porcento dos de áreas corporativas da Vale_S.A. em 2011, visando reforçar uma atitude preventiva e consciente p. 16, 2011.</t>
  </si>
  <si>
    <t xml:space="preserve">A água é indispensável ao processo de mineração, embora a atividade não seja a maior usuária do recurso no Brasil ou globalmente. Segundo a Agência Nacional de Águas, cerca de 60 porcento da vazão de água retirada do meio ambiente é destinada à agricultura irrigada e animal. Já o setor industrial, que inclui a mineração, retira 17 porcento e consome 7 porcento, os outros 10 porcento são devolvidos ao meio ambiente. Calcula-se que, da retirada total do setor industrial 17 porcento, fomos responsáveis por 2,2 porcento p. 85, 2014. </t>
  </si>
  <si>
    <t xml:space="preserve">No Porto do Complexo de Tubarão, por exemplo, a instalação de medidores mais modernos e automatizados levou à redução de aproximadamente 30 porcento da demanda total de água p. 87, 2014. </t>
  </si>
  <si>
    <t>Nas empresas coligadas, diretas ou indiretas, em que tem de 20 porcento a 50 porcento do capital votante, ou em empresas ou entidades das quais possui controle compartilhado, em muitos casos, a Vale_S.A. tem assento nos Conselhos de Administração, podendo integrar ainda comitês consultivos p. 3, 2015.</t>
  </si>
  <si>
    <t>Este relatório considera, para reporte de desempenho, todas as empresas do Grupo Vale_S.A. com percentual acionário maior que 50 porcento associadas ao tema material, dentro ou fora do Brasil p. 3, 2015.</t>
  </si>
  <si>
    <t>As emissões de Escopo 1 foram reduzidas em cerca de 7 porcento em relação a 2015 devido principalmente à venda de ativos de carvão de Carborough Downs, à continuidade da estratégia de venda de navios próprios e às medidas de redução de consumo de combustível nas minas de minério de ferro p. 137, 2016.</t>
  </si>
  <si>
    <t>O valor de dispêndios sociais reportado em 2015 de US 228,1 foi revisado queda de 24 porcento após correção de inconsistências nos dados de uma unidade da Vale_S.A. no Brasil  p. 61, 2016.</t>
  </si>
  <si>
    <t>100 porcento dos empregados próprios e terceiros que têm interface com povos indígenas foram capacitados e sensibilizados em 2016 para o respeito e bom convívio P. 107, 2016.</t>
  </si>
  <si>
    <t xml:space="preserve">Também foi possível anteciparmos o atingimento da Meta Carbono para o ano de 2017, originalmente proposta de 5 porcento de redução das emissões diretas de GEE para 2020 p. 75, 2018. </t>
  </si>
  <si>
    <t>Já nas empresas coligadas, diretas ou indiretas, nas quais a Vale_S.A. i detém entre 20 porcento e 50 porcento do capital votante ou ii detém mais de 50 porcento, mas sem o controle, incluindo os casos de controle compartilhado, a Vale_S.A. espera que essas empresas implementem e sigam políticas e normas alinhadas às suas p. 81, 2018.</t>
  </si>
  <si>
    <t>Ao longo do ano, as ações da Vale_S.A. se valorizaram 7 porcento em comparação à alta de 32 porcento do Ibovespa. As American Depository Receipts ADRs da Vale_S.A., negociadas na bolsa de valores de Nova Iorque, tiveram uma valorização de 1 porcento.</t>
  </si>
  <si>
    <t>380 interações com stakeholders ESG. Engajamento com 70 porcento do nosso Free floot. 5 webinars ESG com 3 deles em parceria com a UNPRI. Considerando os webinars e as non-deal roadshows específicas de ESG, foram quase 380 interações com os stakeholders ESG desde 2018 p. 115, 2019.</t>
  </si>
  <si>
    <t xml:space="preserve">Em 2020, as metas relacionadas à agenda climática representaram 10 porcento da remuneração variável de curto prazo dos empregados, incluindo Presidente e Vice-presidentes executivos p. 105, 2020. </t>
  </si>
  <si>
    <t>Em 2020, foi observada uma redução de 14,6 porcento nas emissões de Escopo 3 da empresa em relação a 2019, e de 18,0 porcento frente às emissões do ano-base de 2018. Essa queda das emissões ocorre pela redução das vendas, especialmente de pelotas, em 27,7 porcento, e de minério de ferro, em 5,4 porcento, justificada pela redução de produção já mencionada anteriormente p. 109, 2020.</t>
  </si>
  <si>
    <t xml:space="preserve">Em 2020, a Vale_S.A. implantou o modelo de Engenharia de Registro EoR em 100 porcento das barragens que atendem o negócio de Minério de Ferro no Brasil. O EoR é recomendado pela Mining Association of Canada MAC, pelo Canadian Dam Association CDA e pelo Comitê Independente de Assessoramento Extraordinário de Apuração, e visa dar mais confiabilidade e qualidade ao processo de acompanhamento e revisão de segurança das barragens p. 86, 2020. </t>
  </si>
  <si>
    <t xml:space="preserve">No ano de 2021, a Vale_S.A. concentrou esforços para atingir 5 porcento de profissionais com deficiência na sua força de trabalho p. 95, 2021. </t>
  </si>
  <si>
    <t xml:space="preserve">Antecipamos para 2025 nosso compromisso de dobrar a representatividade de mulheres em nosso quadro de empregados de 13 porcento para 26 porcento, estabelecemos a meta de atingir 40 porcento da liderança no Brasil formada por pessoas negras até 2026 e fortalecemos nosso posicionamento antirracista p. 6, 2021. </t>
  </si>
  <si>
    <t xml:space="preserve">Parte de nossas operações, devido à rigidez locacional do negócio, tem sobreposição e interface com áreas de alto valor para a biodiversidade, como hotspots e áreas-chave para a biodiversidade, sendo que aproximadamente 30 porcento interferem em áreas protegidas p. 77, 2021. </t>
  </si>
  <si>
    <t xml:space="preserve">Em 2021, o índice de rotatividade foi de 8,2 porcento p. 91, 2021. </t>
  </si>
  <si>
    <t xml:space="preserve">A partir dos esforços realizados para aumentar a representatividade de pessoas com deficiência em nossa força de trabalho, obtivemos, em 2022, o reconhecimento por parte do Ministério Público do Trabalho, no Brasil, do atingimento da cota de 5,4 porcento de profissionais com deficiência no efetivo total da Vale_S.A. S./A., superando a cota prevista em lei, o que, historicamente, tem sido um desafio para as empresas brasileiras p. 27, 2022. </t>
  </si>
  <si>
    <t>Nos últimos dez anos, entre 2000 e 2009, a Vale_S.A. foi a empresa de mineração diversificada que mais gerou valor para o acionista, com retorno total TSR, na sigla em inglês de Total Shareholder Return de 33, 2 porcento, em média, por ano, desempenho que se repetiu também nos últimos cinco anos, entre 2005 e 2009, com TSR médio de 35,3 porcento p. 23, 2009.</t>
  </si>
  <si>
    <t xml:space="preserve">O resultado do Prêmio inova Vale_S.A. 2009 é uma mostra de quanto o tema está presente na empresa. Das 7.162 ideias apresentadas para melhoria de processos, 2.250 referiam-se à segurança. Em 2009, investimos mais de US 110 milhões em projetos de capital para estabelecer melhorias em saúde e segurança p. 50, 2009. </t>
  </si>
  <si>
    <t>No estado brasileiro de Minas Gerais, em 2008, a Vale_S.A. fez o pedido de cessão gratuita e voluntária dos direitos minerários sobre a Pedreira Santa Efigênia à Cooperativa dos Trabalhadores. p. 87, 2009.</t>
  </si>
  <si>
    <t xml:space="preserve">A estudante de enfermagem Marilene Belfort, de 35 anos, não esconde o entusiasmo.  O trabalho ainda está no início, mas a gente confia que pode transmitir a preocupação com o câncer do colo de útero que a cada ano mata muitas mulheres p. 80, 2010. </t>
  </si>
  <si>
    <t>e, no município de Vitória, Espírito Santo, Brasil, continua em processamento uma ação por suposta poluição atmosférica p. 69, 2009.</t>
  </si>
  <si>
    <t>Cabeçalho</t>
  </si>
  <si>
    <t>Acreditamos que o fortalecimento do diálogo e o respeito à cultura das comunidades indígenas e quilombolas são elementos essenciais à busca do entendimento mútuo p. 97, 2008.</t>
  </si>
  <si>
    <t xml:space="preserve">No ano, a empresa atuou, ainda, como colíder da Câmara Técnica de Biodiversidade do CEBDS, apoiando e participando das discussões sobre o tema, contribuindo com a evolução do Compromisso Empresarial Brasileiro da Biodiversidade.Também aderiu ao Call for Action da Business for Nature, união de empresas e instituições na busca pela redução da perda de biodiversidade (p. 96, 2020). </t>
  </si>
  <si>
    <t>Desde o primeiro momento, a Vale está empenhada em apoiar a Samarco no atendimento às pessoas afetadas e em todos os esforços necessários para minimizar os impactos ao meio ambiente. A empresa disponibilizou recursos humanos e materiais, como helicóptero e equipamentos emergenciais, para auxiliar a Samarco nos trabalhos de resgate, distribuição de água e remoção dos locais de risco dos desabrigados pelo acidente (p. 82, 2015).</t>
  </si>
  <si>
    <t>O Índice de Desempenho do Fornecedor (IDF) é uma importante ferramenta que utilizamos para avaliar nossos fornecedores de materiais e de serviços para contratos acima de US$ 270 mil. Após avaliação e classificação, elaboramos planos de ação para aqueles com desempenho menor do que 50%. Entre outros objetivos, o IDF busca fornecer subsídios para renovação do nosso cadastro, estabelecer um ranking de nossos parceiros e assegurar mais transparência com o mercado (p. 72, 2008).</t>
  </si>
  <si>
    <t>As empresas mais bem avaliadas são premiadas nas seguintes categorias: Melhor Fornecedor Regional, Destaque Saúde e Segurança, Destaque meio Ambiente, Destaque PDF, Melhor Fornecedor Nacional-Material e Melhor Fornecedor Nacional-Serviço, segmentos nos quais oferecemos 25 premiações, em 2008 (p. 72, 2008).</t>
  </si>
  <si>
    <t>Fazer junto significa ouvir, mas essa escuta só será valiosa se for abrangente: sociedade, parceiros, clientes e as pessoas que fazem a Vale em todos os lugares em que a Vale está. Fazer junto significa criar uma capacidade coletiva de pensar, dialogar, projetar e realizar os futuros possíveis para todos. Para a mineração e para o planeta (p. 22, 2021).</t>
  </si>
  <si>
    <t xml:space="preserve">Para tanto, a Vale tem o compromisso de praticar o diálogo e a escuta ativa com suas partes interessadas, atuar na construção de um legado positivo para as gerações futuras, criando valor positivo social, ambiental e econômico, ao longo de todo ciclo de vida da mineração (p. 54, 2020. </t>
  </si>
  <si>
    <t xml:space="preserve">Normativos orientam a construção de uma relação de respeito e de confiança com as comunidades (p. 118, 2020). </t>
  </si>
  <si>
    <t xml:space="preserve">Existimos para melhorar a vida e transformar o futuro. Juntos! (p. 4, 2020). </t>
  </si>
  <si>
    <t xml:space="preserve">O ano de 2019 foi marcado pelo luto e pela preocupação em estabelecer ações emergenciais para lidar com as adversidades suscitadas pelo rompimento (p. 15, 2019).  </t>
  </si>
  <si>
    <t xml:space="preserve">Estamos em luto (p. 10, 2018). </t>
  </si>
  <si>
    <t>E, em linha com tais compromissos, sabemos que só conseguiremos gerar maior valor para o mundo por meio de uma jornada de evolução da nossa cultura organizacional (p. 45, 2019).</t>
  </si>
  <si>
    <t>Sabemos que só conseguiremos gerar maior valor para o mundo por meio de uma jornada de evolução da nossa cultura organizacional (p. 45, 2019).</t>
  </si>
  <si>
    <t xml:space="preserve">Respeito à Vida – significa que não abrimos mão, em nenhuma hipótese, da segurança e do respeito à vida. Pessoas são mais importantes do que resultados e bens materiais.  Se for necessário escolher, escolhemos a vida (p. 49, 2007). </t>
  </si>
  <si>
    <t xml:space="preserve">Respeito à Vida – significa que não abrimos mão, em nenhuma hipótese, da segurança e do respeito à vida. Pessoas são mais importantes do que resultados e bens materiais.  Se for necessário escolher, escolhemos a vida p. 49, 2007. </t>
  </si>
  <si>
    <t>Apelo ao povo</t>
  </si>
  <si>
    <t>**** *id_1 *ano_2006 *categoria_APELO_AOS_MOTIVOS *tipo_Apelo_à_força</t>
  </si>
  <si>
    <t>**** *id_2 *ano_2006 *categoria_APELO_AOS_MOTIVOS *tipo_Apelo_à_preconceitos_ou_emoções</t>
  </si>
  <si>
    <t>**** *id_3 *ano_2006 *categoria_APELO_AOS_MOTIVOS *tipo_Apelo_à_preconceitos_ou_emoções</t>
  </si>
  <si>
    <t>**** *id_4 *ano_2006 *categoria_APELO_AOS_MOTIVOS *tipo_Apelo_ao_povo</t>
  </si>
  <si>
    <t>**** *id_5 *ano_2006 *categoria_APELO_AOS_MOTIVOS *tipo_Apelo_ao_povo</t>
  </si>
  <si>
    <t>**** *id_6 *ano_2006 *categoria_APELO_AOS_MOTIVOS *tipo_Apelo_ao_povo</t>
  </si>
  <si>
    <t>**** *id_7 *ano_2006 *categoria_APELO_AOS_MOTIVOS *tipo_Apelo_ao_povo</t>
  </si>
  <si>
    <t>**** *id_8 *ano_2006 *categoria_APELO_AOS_MOTIVOS *tipo_Apelo_ao_povo</t>
  </si>
  <si>
    <t>**** *id_9 *ano_2006 *categoria_APELO_AOS_MOTIVOS *tipo_Apelo_ao_povo</t>
  </si>
  <si>
    <t>**** *id_11 *ano_2006 *categoria_CAUSAIS *tipo_Causa_complexa</t>
  </si>
  <si>
    <t>**** *id_13 *ano_2006 *categoria_CAUSAIS *tipo_Post_hoc</t>
  </si>
  <si>
    <t>**** *id_14 *ano_2006 *categoria_DISPERSÃO *tipo_Derrapagem</t>
  </si>
  <si>
    <t>**** *id_15 *ano_2006 *categoria_DISPERSÃO *tipo_Falso_dilema</t>
  </si>
  <si>
    <t>**** *id_16 *ano_2006 *categoria_ERROS_DE_DEFINIÇÃO *tipo_Definição_circular</t>
  </si>
  <si>
    <t>**** *id_18 *ano_2006 *categoria_EXPLICAÇÃO *tipo_Irrefutabilidade</t>
  </si>
  <si>
    <t>**** *id_19 *ano_2006 *categoria_EXPLICAÇÃO *tipo_Pouca_profundidade</t>
  </si>
  <si>
    <t>**** *id_20 *ano_2006 *categoria_EXPLICAÇÃO *tipo_Pouca_profundidade</t>
  </si>
  <si>
    <t>**** *id_21 *ano_2006 *categoria_FALHA_AO_ALVO *tipo_Conclusão_irrelevante</t>
  </si>
  <si>
    <t>**** *id_22 *ano_2006 *categoria_FUGIR_DO_ASSUNTO *tipo_Autoridade_anônima</t>
  </si>
  <si>
    <t>**** *id_23 *ano_2006 *categoria_FUGIR_DO_ASSUNTO *tipo_Autoridade_anônima</t>
  </si>
  <si>
    <t>**** *id_24 *ano_2006 *categoria_INDUTIVA *tipo_Indução_preguiçosa</t>
  </si>
  <si>
    <t>**** *id_25 *ano_2006 *categoria_INDUTIVA *tipo_Omissão_de_dados</t>
  </si>
  <si>
    <t>**** *id_26 *ano_2006 *categoria_NON_SEQUITUR *tipo_Inconsistência</t>
  </si>
  <si>
    <t>**** *id_27 *ano_2006 *categoria_NON_SEQUITUR *tipo_Negação_do_antecedente</t>
  </si>
  <si>
    <t>**** *id_28 *ano_2007 *categoria_AMBIGUIDADE *tipo_Anfibologia</t>
  </si>
  <si>
    <t>**** *id_29 *ano_2007 *categoria_AMBIGUIDADE *tipo_Equívoco</t>
  </si>
  <si>
    <t>**** *id_30 *ano_2007 *categoria_AMBIGUIDADE *tipo_Equívoco</t>
  </si>
  <si>
    <t>**** *id_31 *ano_2007 *categoria_AMBIGUIDADE *tipo_Equívoco</t>
  </si>
  <si>
    <t>**** *id_32 *ano_2007 *categoria_APELO_AOS_MOTIVOS *tipo_Apelo_à_força</t>
  </si>
  <si>
    <t>**** *id_33 *ano_2007 *categoria_APELO_AOS_MOTIVOS *tipo_Apelo_à_piedade</t>
  </si>
  <si>
    <t>**** *id_34 *ano_2007 *categoria_APELO_AOS_MOTIVOS *tipo_Apelo_ao_povo</t>
  </si>
  <si>
    <t>**** *id_35 *ano_2007 *categoria_APELO_AOS_MOTIVOS *tipo_Apelo_à_preconceitos_ou_emoções</t>
  </si>
  <si>
    <t>**** *id_36 *ano_2007 *categoria_APELO_AOS_MOTIVOS *tipo_Apelo_à_preconceitos_ou_emoções</t>
  </si>
  <si>
    <t>**** *id_37 *ano_2007 *categoria_APELO_AOS_MOTIVOS *tipo_Apelo_à_preconceitos_ou_emoções</t>
  </si>
  <si>
    <t>**** *id_38 *ano_2007 *categoria_APELO_AOS_MOTIVOS *tipo_Apelo_à_preconceitos_ou_emoções</t>
  </si>
  <si>
    <t>**** *id_39 *ano_2007 *categoria_APELO_AOS_MOTIVOS *tipo_Apelo_ao_povo</t>
  </si>
  <si>
    <t>**** *id_40 *ano_2007 *categoria_APELO_AOS_MOTIVOS *tipo_Apelo_ao_povo</t>
  </si>
  <si>
    <t>**** *id_41 *ano_2007 *categoria_APELO_AOS_MOTIVOS *tipo_Apelo_ao_povo</t>
  </si>
  <si>
    <t>**** *id_42 *ano_2007 *categoria_APELO_AOS_MOTIVOS *tipo_Apelo_ao_povo</t>
  </si>
  <si>
    <t>**** *id_43 *ano_2007 *categoria_APELO_AOS_MOTIVOS *tipo_Apelo_ao_povo</t>
  </si>
  <si>
    <t>**** *id_44 *ano_2007 *categoria_APELO_AOS_MOTIVOS *tipo_Apelo_ao_povo</t>
  </si>
  <si>
    <t>**** *id_45 *ano_2007 *categoria_APELO_AOS_MOTIVOS *tipo_Apelo_ao_povo</t>
  </si>
  <si>
    <t>**** *id_46 *ano_2007 *categoria_CAUSAIS *tipo_Causa_complexa</t>
  </si>
  <si>
    <t>**** *id_47 *ano_2007 *categoria_CAUSAIS *tipo_Causa_complexa</t>
  </si>
  <si>
    <t>**** *id_48 *ano_2007 *categoria_CAUSAIS *tipo_Post_hoc</t>
  </si>
  <si>
    <t>**** *id_49 *ano_2007 *categoria_DISPERSÃO *tipo_Apelo_à_ignorância</t>
  </si>
  <si>
    <t>**** *id_50 *ano_2007 *categoria_DISPERSÃO *tipo_Falso_dilema</t>
  </si>
  <si>
    <t>**** *id_51 *ano_2007 *categoria_DISPERSÃO *tipo_Falso_dilema</t>
  </si>
  <si>
    <t>**** *id_53 *ano_2007 *categoria_ERROS_DE_DEFINIÇÃO *tipo_Demasiadamente_ampla</t>
  </si>
  <si>
    <t>**** *id_54 *ano_2007 *categoria_ERROS_DE_DEFINIÇÃO *tipo_Demasiadamente_ampla</t>
  </si>
  <si>
    <t>**** *id_55 *ano_2007 *categoria_ERROS_DE_DEFINIÇÃO *tipo_Pouco_clara</t>
  </si>
  <si>
    <t>**** *id_56 *ano_2007 *categoria_EXPLICAÇÃO *tipo_Irrefutabilidade</t>
  </si>
  <si>
    <t>**** *id_57 *ano_2007 *categoria_EXPLICAÇÃO *tipo_Pouca_profundidade</t>
  </si>
  <si>
    <t>**** *id_58 *ano_2007 *categoria_EXPLICAÇÃO *tipo_Pouca_profundidade</t>
  </si>
  <si>
    <t>**** *id_59 *ano_2007 *categoria_FALHA_AO_ALVO *tipo_Conclusão_irrelevante</t>
  </si>
  <si>
    <t>**** *id_60 *ano_2007 *categoria_FUGIR_DO_ASSUNTO *tipo_Ad_hominem</t>
  </si>
  <si>
    <t>**** *id_64 *ano_2007 *categoria_FUGIR_DO_ASSUNTO *tipo_Autoridade_anônima</t>
  </si>
  <si>
    <t>**** *id_65 *ano_2007 *categoria_INDUTIVA *tipo_Falsa_analogia</t>
  </si>
  <si>
    <t>**** *id_66 *ano_2007 *categoria_INDUTIVA *tipo_Generalização_precipitada</t>
  </si>
  <si>
    <t>**** *id_67 *ano_2007 *categoria_INDUTIVA *tipo_Generalização_precipitada</t>
  </si>
  <si>
    <t>**** *id_68 *ano_2007 *categoria_INDUTIVA *tipo_Omissão_de_dados</t>
  </si>
  <si>
    <t>**** *id_69 *ano_2007 *categoria_INDUTIVA *tipo_Omissão_de_dados</t>
  </si>
  <si>
    <t>**** *id_70 *ano_2007 *categoria_INDUTIVA *tipo_Omissão_de_dados</t>
  </si>
  <si>
    <t>**** *id_71 *ano_2007 *categoria_INDUTIVA *tipo_Omissão_de_dados</t>
  </si>
  <si>
    <t>**** *id_72 *ano_2007 *categoria_INDUTIVA *tipo_Omissão_de_dados</t>
  </si>
  <si>
    <t>**** *id_73 *ano_2007 *categoria_NON_SEQUITUR *tipo_Negação_do_antecedente</t>
  </si>
  <si>
    <t>**** *id_74 *ano_2007 *categoria_REGRAS_GERAIS *tipo_Acidente</t>
  </si>
  <si>
    <t>**** *id_75 *ano_2007 *categoria_REGRAS_GERAIS *tipo_Inversa_do_acidente</t>
  </si>
  <si>
    <t>**** *id_76 *ano_2008 *categoria_AMBIGUIDADE *tipo_Anfibologia</t>
  </si>
  <si>
    <t>**** *id_77 *ano_2008 *categoria_AMBIGUIDADE *tipo_Ênfase_</t>
  </si>
  <si>
    <t>**** *id_78 *ano_2008 *categoria_AMBIGUIDADE *tipo_Equívoco</t>
  </si>
  <si>
    <t>**** *id_79 *ano_2008 *categoria_APELO_AOS_MOTIVOS *tipo_Apelo_à_força</t>
  </si>
  <si>
    <t>**** *id_80 *ano_2008 *categoria_APELO_AOS_MOTIVOS *tipo_Apelo_à_força</t>
  </si>
  <si>
    <t>**** *id_81 *ano_2008 *categoria_APELO_AOS_MOTIVOS *tipo_Apelo_à_força</t>
  </si>
  <si>
    <t>**** *id_82 *ano_2008 *categoria_APELO_AOS_MOTIVOS *tipo_Apelo_à_força</t>
  </si>
  <si>
    <t>**** *id_83 *ano_2008 *categoria_APELO_AOS_MOTIVOS *tipo_Apelo_à_preconceitos_ou_emoções</t>
  </si>
  <si>
    <t>**** *id_84 *ano_2008 *categoria_APELO_AOS_MOTIVOS *tipo_Apelo_à_preconceitos_ou_emoções</t>
  </si>
  <si>
    <t>**** *id_85 *ano_2008 *categoria_APELO_AOS_MOTIVOS *tipo_Apelo_à_preconceitos_ou_emoções</t>
  </si>
  <si>
    <t>**** *id_86 *ano_2008 *categoria_APELO_AOS_MOTIVOS *tipo_Apelo_à_preconceitos_ou_emoções</t>
  </si>
  <si>
    <t>**** *id_87 *ano_2008 *categoria_APELO_AOS_MOTIVOS *tipo_Apelo_à_preconceitos_ou_emoções</t>
  </si>
  <si>
    <t>**** *id_88 *ano_2008 *categoria_APELO_AOS_MOTIVOS *tipo_Apelo_ao_povo</t>
  </si>
  <si>
    <t>**** *id_89 *ano_2008 *categoria_APELO_AOS_MOTIVOS *tipo_Apelo_ao_povo</t>
  </si>
  <si>
    <t>**** *id_90 *ano_2008 *categoria_APELO_AOS_MOTIVOS *tipo_Apelo_ao_povo</t>
  </si>
  <si>
    <t>**** *id_91 *ano_2008 *categoria_APELO_AOS_MOTIVOS *tipo_Apelo_ao_povo</t>
  </si>
  <si>
    <t>**** *id_92 *ano_2008 *categoria_APELO_AOS_MOTIVOS *tipo_Apelo_ao_povo</t>
  </si>
  <si>
    <t>**** *id_93 *ano_2008 *categoria_APELO_AOS_MOTIVOS *tipo_Apelo_ao_povo</t>
  </si>
  <si>
    <t>**** *id_94 *ano_2008 *categoria_APELO_AOS_MOTIVOS *tipo_Apelo_ao_povo</t>
  </si>
  <si>
    <t>**** *id_95 *ano_2008 *categoria_APELO_AOS_MOTIVOS *tipo_Apelo_ao_povo</t>
  </si>
  <si>
    <t>**** *id_96 *ano_2008 *categoria_APELO_AOS_MOTIVOS *tipo_Apelo_ao_povo</t>
  </si>
  <si>
    <t>**** *id_97 *ano_2008 *categoria_APELO_AOS_MOTIVOS *tipo_Apelo_ao_povo</t>
  </si>
  <si>
    <t>**** *id_98 *ano_2008 *categoria_APELO_AOS_MOTIVOS *tipo_Apelo_ao_povo</t>
  </si>
  <si>
    <t>**** *id_99 *ano_2008 *categoria_APELO_AOS_MOTIVOS *tipo_Apelo_ao_povo</t>
  </si>
  <si>
    <t>**** *id_100 *ano_2008 *categoria_CAUSAIS *tipo_Causa_complexa</t>
  </si>
  <si>
    <t>**** *id_101 *ano_2008 *categoria_CAUSAIS *tipo_Causa_complexa</t>
  </si>
  <si>
    <t>**** *id_102 *ano_2008 *categoria_CAUSAIS *tipo_Causa_complexa</t>
  </si>
  <si>
    <t>**** *id_103 *ano_2008 *categoria_CAUSAIS *tipo_Causa_complexa</t>
  </si>
  <si>
    <t>**** *id_106 *ano_2008 *categoria_CAUSAIS *tipo_Tomar_o_efeito_pela_causa</t>
  </si>
  <si>
    <t>**** *id_107 *ano_2008 *categoria_DISPERSÃO *tipo_Apelo_à_ignorância</t>
  </si>
  <si>
    <t>**** *id_108 *ano_2008 *categoria_DISPERSÃO *tipo_Falso_dilema</t>
  </si>
  <si>
    <t>**** *id_109 *ano_2008 *categoria_ERROS_DE_DEFINIÇÃO *tipo_Definição_circular</t>
  </si>
  <si>
    <t>**** *id_110 *ano_2008 *categoria_ERROS_DE_DEFINIÇÃO *tipo_Definição_circular</t>
  </si>
  <si>
    <t>**** *id_114 *ano_2008 *categoria_ERROS_DE_DEFINIÇÃO *tipo_Demasiadamente_restrita</t>
  </si>
  <si>
    <t>**** *id_115 *ano_2008 *categoria_EXPLICAÇÃO *tipo_Âmbito_limitado</t>
  </si>
  <si>
    <t>**** *id_117 *ano_2008 *categoria_EXPLICAÇÃO *tipo_Irrefutabilidade</t>
  </si>
  <si>
    <t>**** *id_118 *ano_2008 *categoria_EXPLICAÇÃO *tipo_Pouca_profundidade</t>
  </si>
  <si>
    <t>**** *id_119 *ano_2008 *categoria_EXPLICAÇÃO *tipo_Pouca_profundidade</t>
  </si>
  <si>
    <t>**** *id_120 *ano_2008 *categoria_EXPLICAÇÃO *tipo_Pouca_profundidade</t>
  </si>
  <si>
    <t>**** *id_121 *ano_2008 *categoria_FALHA_AO_ALVO *tipo_Conclusão_irrelevante</t>
  </si>
  <si>
    <t>**** *id_122 *ano_2008 *categoria_FALHA_AO_ALVO *tipo_Petição_de_princípio</t>
  </si>
  <si>
    <t>**** *id_123 *ano_2008 *categoria_FUGIR_DO_ASSUNTO *tipo_Ad_hominem</t>
  </si>
  <si>
    <t>**** *id_124 *ano_2008 *categoria_FUGIR_DO_ASSUNTO *tipo_Ad_hominem</t>
  </si>
  <si>
    <t>**** *id_126 *ano_2008 *categoria_INDUTIVA *tipo_Generalização_precipitada</t>
  </si>
  <si>
    <t>**** *id_127 *ano_2008 *categoria_INDUTIVA *tipo_Omissão_de_dados</t>
  </si>
  <si>
    <t>**** *id_128 *ano_2008 *categoria_NON_SEQUITUR *tipo_Afirmação_consequente</t>
  </si>
  <si>
    <t>**** *id_129 *ano_2009 *categoria_AMBIGUIDADE *tipo_Anfibologia</t>
  </si>
  <si>
    <t>**** *id_130 *ano_2009 *categoria_AMBIGUIDADE *tipo_Equívoco</t>
  </si>
  <si>
    <t>**** *id_131 *ano_2009 *categoria_APELO_AOS_MOTIVOS *tipo_Apelo_à_força</t>
  </si>
  <si>
    <t>**** *id_132 *ano_2009 *categoria_APELO_AOS_MOTIVOS *tipo_Apelo_à_força</t>
  </si>
  <si>
    <t>**** *id_133 *ano_2009 *categoria_APELO_AOS_MOTIVOS *tipo_Apelo_à_força</t>
  </si>
  <si>
    <t>**** *id_135 *ano_2009 *categoria_APELO_AOS_MOTIVOS *tipo_Apelo_à_piedade</t>
  </si>
  <si>
    <t>**** *id_136 *ano_2009 *categoria_APELO_AOS_MOTIVOS *tipo_Apelo_à_piedade</t>
  </si>
  <si>
    <t>**** *id_137 *ano_2009 *categoria_APELO_AOS_MOTIVOS *tipo_Apelo_à_preconceitos_ou_emoções</t>
  </si>
  <si>
    <t>**** *id_138 *ano_2009 *categoria_APELO_AOS_MOTIVOS *tipo_Apelo_à_preconceitos_ou_emoções</t>
  </si>
  <si>
    <t>**** *id_139 *ano_2009 *categoria_APELO_AOS_MOTIVOS *tipo_Apelo_à_preconceitos_ou_emoções</t>
  </si>
  <si>
    <t>**** *id_140 *ano_2009 *categoria_APELO_AOS_MOTIVOS *tipo_Apelo_ao_povo</t>
  </si>
  <si>
    <t>**** *id_141 *ano_2009 *categoria_APELO_AOS_MOTIVOS *tipo_Apelo_ao_povo</t>
  </si>
  <si>
    <t>**** *id_142 *ano_2009 *categoria_APELO_AOS_MOTIVOS *tipo_Apelo_ao_povo</t>
  </si>
  <si>
    <t>**** *id_143 *ano_2009 *categoria_APELO_AOS_MOTIVOS *tipo_Apelo_ao_povo</t>
  </si>
  <si>
    <t>**** *id_144 *ano_2009 *categoria_APELO_AOS_MOTIVOS *tipo_Apelo_ao_povo</t>
  </si>
  <si>
    <t>**** *id_145 *ano_2009 *categoria_APELO_AOS_MOTIVOS *tipo_Apelo_ao_povo</t>
  </si>
  <si>
    <t>**** *id_146 *ano_2009 *categoria_APELO_AOS_MOTIVOS *tipo_Apelo_ao_povo</t>
  </si>
  <si>
    <t>**** *id_147 *ano_2009 *categoria_APELO_AOS_MOTIVOS *tipo_Apelo_ao_povo</t>
  </si>
  <si>
    <t>**** *id_148 *ano_2009 *categoria_APELO_AOS_MOTIVOS *tipo_Apelo_ao_povo</t>
  </si>
  <si>
    <t>**** *id_149 *ano_2009 *categoria_APELO_AOS_MOTIVOS *tipo_Apelo_ao_povo</t>
  </si>
  <si>
    <t>**** *id_151 *ano_2009 *categoria_APELO_AOS_MOTIVOS *tipo_Apelo_ao_povo</t>
  </si>
  <si>
    <t>**** *id_152 *ano_2009 *categoria_APELO_AOS_MOTIVOS *tipo_Apelo_ao_povo</t>
  </si>
  <si>
    <t>**** *id_153 *ano_2009 *categoria_CAUSAIS *tipo_Efeito_conjunto</t>
  </si>
  <si>
    <t>**** *id_157 *ano_2009 *categoria_CAUSAIS *tipo_Tomar_o_efeito_pela_causa</t>
  </si>
  <si>
    <t>**** *id_158 *ano_2009 *categoria_CAUSAIS *tipo_Tomar_o_efeito_pela_causa</t>
  </si>
  <si>
    <t>**** *id_159 *ano_2009 *categoria_DISPERSÃO *tipo_Apelo_à_ignorância</t>
  </si>
  <si>
    <t>**** *id_160 *ano_2009 *categoria_DISPERSÃO *tipo_Apelo_à_ignorância</t>
  </si>
  <si>
    <t>**** *id_161 *ano_2009 *categoria_DISPERSÃO *tipo_Falso_dilema</t>
  </si>
  <si>
    <t>**** *id_162 *ano_2009 *categoria_ERROS_DE_DEFINIÇÃO *tipo_Definição_circular</t>
  </si>
  <si>
    <t>**** *id_163 *ano_2009 *categoria_ERROS_DE_DEFINIÇÃO *tipo_Definição_circular</t>
  </si>
  <si>
    <t>**** *id_164 *ano_2009 *categoria_ERROS_DE_DEFINIÇÃO *tipo_Definição_circular</t>
  </si>
  <si>
    <t>**** *id_165 *ano_2009 *categoria_ERROS_DE_DEFINIÇÃO *tipo_Definição_circular</t>
  </si>
  <si>
    <t>**** *id_168 *ano_2009 *categoria_ERROS_DE_DEFINIÇÃO *tipo_Demasiadamente_ampla</t>
  </si>
  <si>
    <t>**** *id_169 *ano_2009 *categoria_ERROS_DE_DEFINIÇÃO *tipo_Demasiadamente_ampla</t>
  </si>
  <si>
    <t>**** *id_170 *ano_2009 *categoria_ERROS_DE_DEFINIÇÃO *tipo_Pouco_clara</t>
  </si>
  <si>
    <t>**** *id_171 *ano_2009 *categoria_EXPLICAÇÃO *tipo_Âmbito_limitado</t>
  </si>
  <si>
    <t>**** *id_174 *ano_2009 *categoria_EXPLICAÇÃO *tipo_Pouca_profundidade</t>
  </si>
  <si>
    <t>**** *id_175 *ano_2009 *categoria_EXPLICAÇÃO *tipo_Pouca_profundidade</t>
  </si>
  <si>
    <t>**** *id_176 *ano_2009 *categoria_EXPLICAÇÃO *tipo_Pouca_profundidade</t>
  </si>
  <si>
    <t>**** *id_177 *ano_2009 *categoria_FALHA_AO_ALVO *tipo_Conclusão_irrelevante</t>
  </si>
  <si>
    <t>**** *id_178 *ano_2009 *categoria_FUGIR_DO_ASSUNTO *tipo_Ad_hominem</t>
  </si>
  <si>
    <t>**** *id_179 *ano_2009 *categoria_INDUTIVA *tipo_Amostra_não_representativa</t>
  </si>
  <si>
    <t>**** *id_180 *ano_2009 *categoria_INDUTIVA *tipo_Falsa_analogia</t>
  </si>
  <si>
    <t>**** *id_181 *ano_2009 *categoria_INDUTIVA *tipo_Falsa_analogia</t>
  </si>
  <si>
    <t>**** *id_182 *ano_2009 *categoria_INDUTIVA *tipo_Generalização_precipitada</t>
  </si>
  <si>
    <t>**** *id_183 *ano_2010 *categoria_APELO_AOS_MOTIVOS *tipo_Apelo_à_força</t>
  </si>
  <si>
    <t>**** *id_184 *ano_2010 *categoria_APELO_AOS_MOTIVOS *tipo_Apelo_à_força</t>
  </si>
  <si>
    <t>**** *id_185 *ano_2010 *categoria_APELO_AOS_MOTIVOS *tipo_Apelo_à_força</t>
  </si>
  <si>
    <t>**** *id_186 *ano_2010 *categoria_APELO_AOS_MOTIVOS *tipo_Apelo_à_força</t>
  </si>
  <si>
    <t>**** *id_187 *ano_2010 *categoria_APELO_AOS_MOTIVOS *tipo_Apelo_à_piedade</t>
  </si>
  <si>
    <t>**** *id_188 *ano_2010 *categoria_APELO_AOS_MOTIVOS *tipo_Apelo_à_preconceitos_ou_emoções</t>
  </si>
  <si>
    <t>**** *id_189 *ano_2010 *categoria_APELO_AOS_MOTIVOS *tipo_Apelo_à_preconceitos_ou_emoções</t>
  </si>
  <si>
    <t>**** *id_190 *ano_2010 *categoria_APELO_AOS_MOTIVOS *tipo_Apelo_à_preconceitos_ou_emoções</t>
  </si>
  <si>
    <t>**** *id_191 *ano_2010 *categoria_APELO_AOS_MOTIVOS *tipo_Apelo_à_preconceitos_ou_emoções</t>
  </si>
  <si>
    <t>**** *id_192 *ano_2010 *categoria_APELO_AOS_MOTIVOS *tipo_Apelo_ao_povo</t>
  </si>
  <si>
    <t>**** *id_193 *ano_2010 *categoria_APELO_AOS_MOTIVOS *tipo_Apelo_ao_povo</t>
  </si>
  <si>
    <t>**** *id_194 *ano_2010 *categoria_APELO_AOS_MOTIVOS *tipo_Apelo_ao_povo</t>
  </si>
  <si>
    <t>**** *id_195 *ano_2010 *categoria_APELO_AOS_MOTIVOS *tipo_Apelo_ao_povo</t>
  </si>
  <si>
    <t>**** *id_196 *ano_2010 *categoria_APELO_AOS_MOTIVOS *tipo_Apelo_ao_povo</t>
  </si>
  <si>
    <t>**** *id_197 *ano_2010 *categoria_APELO_AOS_MOTIVOS *tipo_Apelo_ao_povo</t>
  </si>
  <si>
    <t>**** *id_198 *ano_2010 *categoria_APELO_AOS_MOTIVOS *tipo_Apelo_ao_povo</t>
  </si>
  <si>
    <t>**** *id_199 *ano_2010 *categoria_CAUSAIS *tipo_Causa_complexa</t>
  </si>
  <si>
    <t>**** *id_200 *ano_2010 *categoria_CAUSAIS *tipo_Efeito_conjunto</t>
  </si>
  <si>
    <t>**** *id_201 *ano_2010 *categoria_CAUSAIS *tipo_Post_hoc</t>
  </si>
  <si>
    <t>**** *id_202 *ano_2010 *categoria_CAUSAIS *tipo_Tomar_o_efeito_pela_causa</t>
  </si>
  <si>
    <t>**** *id_203 *ano_2010 *categoria_CAUSAIS *tipo_Tomar_o_efeito_pela_causa</t>
  </si>
  <si>
    <t>**** *id_204 *ano_2010 *categoria_DISPERSÃO *tipo_Apelo_à_ignorância</t>
  </si>
  <si>
    <t>**** *id_205 *ano_2010 *categoria_DISPERSÃO *tipo_Apelo_à_ignorância</t>
  </si>
  <si>
    <t>**** *id_206 *ano_2010 *categoria_DISPERSÃO *tipo_Apelo_à_ignorância</t>
  </si>
  <si>
    <t>**** *id_207 *ano_2010 *categoria_DISPERSÃO *tipo_Falso_dilema</t>
  </si>
  <si>
    <t>**** *id_208 *ano_2010 *categoria_DISPERSÃO *tipo_Falso_dilema</t>
  </si>
  <si>
    <t>**** *id_209 *ano_2010 *categoria_ERROS_DE_DEFINIÇÃO *tipo_Demasiadamente_ampla</t>
  </si>
  <si>
    <t>**** *id_212 *ano_2010 *categoria_EXPLICAÇÃO *tipo_Irrefutabilidade</t>
  </si>
  <si>
    <t>**** *id_213 *ano_2010 *categoria_EXPLICAÇÃO *tipo_Pouca_profundidade</t>
  </si>
  <si>
    <t>**** *id_214 *ano_2010 *categoria_EXPLICAÇÃO *tipo_Pouca_profundidade</t>
  </si>
  <si>
    <t>**** *id_215 *ano_2010 *categoria_EXPLICAÇÃO *tipo_Pouca_profundidade</t>
  </si>
  <si>
    <t>**** *id_216 *ano_2010 *categoria_EXPLICAÇÃO *tipo_Pouca_profundidade</t>
  </si>
  <si>
    <t>**** *id_217 *ano_2010 *categoria_FALHA_AO_ALVO *tipo_Conclusão_irrelevante</t>
  </si>
  <si>
    <t>**** *id_218 *ano_2010 *categoria_FALHA_AO_ALVO *tipo_Petição_de_princípio</t>
  </si>
  <si>
    <t>**** *id_219 *ano_2010 *categoria_FUGIR_DO_ASSUNTO *tipo_Ad_hominem</t>
  </si>
  <si>
    <t>**** *id_220 *ano_2010 *categoria_FUGIR_DO_ASSUNTO *tipo_Ad_hominem</t>
  </si>
  <si>
    <t>**** *id_221 *ano_2010 *categoria_FUGIR_DO_ASSUNTO *tipo_Ad_hominem</t>
  </si>
  <si>
    <t>**** *id_223 *ano_2010 *categoria_FUGIR_DO_ASSUNTO *tipo_Autoridade_anônima</t>
  </si>
  <si>
    <t>**** *id_224 *ano_2010 *categoria_INDUTIVA *tipo_Amostra_não_representativa</t>
  </si>
  <si>
    <t>**** *id_225 *ano_2010 *categoria_INDUTIVA *tipo_Falsa_analogia</t>
  </si>
  <si>
    <t>**** *id_226 *ano_2010 *categoria_INDUTIVA *tipo_Falsa_analogia</t>
  </si>
  <si>
    <t>**** *id_227 *ano_2010 *categoria_INDUTIVA *tipo_Omissão_de_dados</t>
  </si>
  <si>
    <t>**** *id_228 *ano_2010 *categoria_INDUTIVA *tipo_Omissão_de_dados</t>
  </si>
  <si>
    <t>**** *id_229 *ano_2010 *categoria_INDUTIVA *tipo_Omissão_de_dados</t>
  </si>
  <si>
    <t>**** *id_230 *ano_2010 *categoria_INDUTIVA *tipo_Omissão_de_dados</t>
  </si>
  <si>
    <t>**** *id_231 *ano_2010 *categoria_NON_SEQUITUR *tipo_Inconsistência</t>
  </si>
  <si>
    <t>**** *id_232 *ano_2010 *categoria_NON_SEQUITUR *tipo_Negação_do_antecedente</t>
  </si>
  <si>
    <t>**** *id_233 *ano_2011 *categoria_AMBIGUIDADE *tipo_Equívoco</t>
  </si>
  <si>
    <t>**** *id_234 *ano_2011 *categoria_APELO_AOS_MOTIVOS *tipo_Apelo_à_força</t>
  </si>
  <si>
    <t>**** *id_235 *ano_2011 *categoria_APELO_AOS_MOTIVOS *tipo_Apelo_à_força</t>
  </si>
  <si>
    <t>**** *id_236 *ano_2011 *categoria_APELO_AOS_MOTIVOS *tipo_Apelo_à_força</t>
  </si>
  <si>
    <t>**** *id_237 *ano_2011 *categoria_APELO_AOS_MOTIVOS *tipo_Apelo_à_piedade</t>
  </si>
  <si>
    <t>**** *id_238 *ano_2011 *categoria_APELO_AOS_MOTIVOS *tipo_Apelo_à_piedade</t>
  </si>
  <si>
    <t>**** *id_239 *ano_2011 *categoria_APELO_AOS_MOTIVOS *tipo_Apelo_à_piedade</t>
  </si>
  <si>
    <t>**** *id_240 *ano_2011 *categoria_APELO_AOS_MOTIVOS *tipo_Apelo_à_piedade</t>
  </si>
  <si>
    <t>**** *id_241 *ano_2011 *categoria_APELO_AOS_MOTIVOS *tipo_Apelo_à_piedade</t>
  </si>
  <si>
    <t>**** *id_242 *ano_2011 *categoria_APELO_AOS_MOTIVOS *tipo_Apelo_à_piedade</t>
  </si>
  <si>
    <t>**** *id_243 *ano_2011 *categoria_APELO_AOS_MOTIVOS *tipo_Apelo_à_piedade</t>
  </si>
  <si>
    <t>**** *id_244 *ano_2011 *categoria_APELO_AOS_MOTIVOS *tipo_Apelo_à_preconceitos_ou_emoções</t>
  </si>
  <si>
    <t>**** *id_245 *ano_2011 *categoria_APELO_AOS_MOTIVOS *tipo_Apelo_à_preconceitos_ou_emoções</t>
  </si>
  <si>
    <t>**** *id_246 *ano_2011 *categoria_APELO_AOS_MOTIVOS *tipo_Apelo_à_preconceitos_ou_emoções</t>
  </si>
  <si>
    <t>**** *id_247 *ano_2011 *categoria_APELO_AOS_MOTIVOS *tipo_Apelo_à_preconceitos_ou_emoções</t>
  </si>
  <si>
    <t>**** *id_248 *ano_2011 *categoria_APELO_AOS_MOTIVOS *tipo_Apelo_à_preconceitos_ou_emoções</t>
  </si>
  <si>
    <t>**** *id_249 *ano_2011 *categoria_APELO_AOS_MOTIVOS *tipo_Apelo_ao_povo</t>
  </si>
  <si>
    <t>**** *id_250 *ano_2011 *categoria_APELO_AOS_MOTIVOS *tipo_Apelo_ao_povo</t>
  </si>
  <si>
    <t>**** *id_251 *ano_2011 *categoria_APELO_AOS_MOTIVOS *tipo_Apelo_ao_povo</t>
  </si>
  <si>
    <t>**** *id_252 *ano_2011 *categoria_APELO_AOS_MOTIVOS *tipo_Apelo_ao_povo</t>
  </si>
  <si>
    <t>**** *id_253 *ano_2011 *categoria_APELO_AOS_MOTIVOS *tipo_Apelo_ao_povo</t>
  </si>
  <si>
    <t>**** *id_254 *ano_2011 *categoria_APELO_AOS_MOTIVOS *tipo_Apelo_ao_povo</t>
  </si>
  <si>
    <t>**** *id_255 *ano_2011 *categoria_APELO_AOS_MOTIVOS *tipo_Apelo_ao_povo</t>
  </si>
  <si>
    <t>**** *id_256 *ano_2011 *categoria_APELO_AOS_MOTIVOS *tipo_Apelo_ao_povo</t>
  </si>
  <si>
    <t>**** *id_257 *ano_2011 *categoria_APELO_AOS_MOTIVOS *tipo_Apelo_ao_povo</t>
  </si>
  <si>
    <t>**** *id_258 *ano_2011 *categoria_APELO_AOS_MOTIVOS *tipo_Apelo_ao_povo</t>
  </si>
  <si>
    <t>**** *id_259 *ano_2011 *categoria_APELO_AOS_MOTIVOS *tipo_Apelo_ao_povo</t>
  </si>
  <si>
    <t>**** *id_260 *ano_2011 *categoria_APELO_AOS_MOTIVOS *tipo_Apelo_ao_povo</t>
  </si>
  <si>
    <t>**** *id_261 *ano_2011 *categoria_APELO_AOS_MOTIVOS *tipo_Apelo_ao_povo</t>
  </si>
  <si>
    <t>**** *id_262 *ano_2011 *categoria_APELO_AOS_MOTIVOS *tipo_Apelo_ao_povo</t>
  </si>
  <si>
    <t>**** *id_263 *ano_2011 *categoria_CAUSAIS *tipo_Causa_complexa</t>
  </si>
  <si>
    <t>**** *id_264 *ano_2011 *categoria_CAUSAIS *tipo_Causa_complexa</t>
  </si>
  <si>
    <t>**** *id_265 *ano_2011 *categoria_DISPERSÃO *tipo_Apelo_à_ignorância</t>
  </si>
  <si>
    <t>**** *id_266 *ano_2011 *categoria_DISPERSÃO *tipo_Pergunta_complexa</t>
  </si>
  <si>
    <t>**** *id_267 *ano_2011 *categoria_DISPERSÃO *tipo_Pergunta_complexa</t>
  </si>
  <si>
    <t>**** *id_268 *ano_2011 *categoria_DISPERSÃO *tipo_Pergunta_complexa</t>
  </si>
  <si>
    <t>**** *id_269 *ano_2011 *categoria_DISPERSÃO *tipo_Pergunta_complexa</t>
  </si>
  <si>
    <t>**** *id_270 *ano_2011 *categoria_ERROS_DE_DEFINIÇÃO *tipo_Definição_circular</t>
  </si>
  <si>
    <t>**** *id_271 *ano_2011 *categoria_EXPLICAÇÃO *tipo_Âmbito_limitado</t>
  </si>
  <si>
    <t>**** *id_273 *ano_2011 *categoria_EXPLICAÇÃO *tipo_Pouca_profundidade</t>
  </si>
  <si>
    <t>**** *id_274 *ano_2011 *categoria_FALHA_AO_ALVO *tipo_Conclusão_irrelevante</t>
  </si>
  <si>
    <t>**** *id_275 *ano_2011 *categoria_INDUTIVA *tipo_Omissão_de_dados</t>
  </si>
  <si>
    <t>**** *id_276 *ano_2011 *categoria_NON_SEQUITUR *tipo_Afirmação_consequente</t>
  </si>
  <si>
    <t>**** *id_277 *ano_2011 *categoria_NON_SEQUITUR *tipo_Inconsistência</t>
  </si>
  <si>
    <t>**** *id_278 *ano_2012 *categoria_APELO_AOS_MOTIVOS *tipo_Apelo_à_força</t>
  </si>
  <si>
    <t>**** *id_279 *ano_2012 *categoria_APELO_AOS_MOTIVOS *tipo_Apelo_à_piedade</t>
  </si>
  <si>
    <t>**** *id_280 *ano_2012 *categoria_APELO_AOS_MOTIVOS *tipo_Apelo_à_preconceitos_ou_emoções</t>
  </si>
  <si>
    <t>**** *id_281 *ano_2012 *categoria_APELO_AOS_MOTIVOS *tipo_Apelo_à_preconceitos_ou_emoções</t>
  </si>
  <si>
    <t>**** *id_282 *ano_2012 *categoria_APELO_AOS_MOTIVOS *tipo_Apelo_à_preconceitos_ou_emoções</t>
  </si>
  <si>
    <t>**** *id_283 *ano_2012 *categoria_APELO_AOS_MOTIVOS *tipo_Apelo_ao_povo</t>
  </si>
  <si>
    <t>**** *id_284 *ano_2012 *categoria_APELO_AOS_MOTIVOS *tipo_Apelo_ao_povo</t>
  </si>
  <si>
    <t>**** *id_285 *ano_2012 *categoria_APELO_AOS_MOTIVOS *tipo_Apelo_ao_povo</t>
  </si>
  <si>
    <t>**** *id_286 *ano_2012 *categoria_APELO_AOS_MOTIVOS *tipo_Apelo_ao_povo</t>
  </si>
  <si>
    <t>**** *id_287 *ano_2012 *categoria_APELO_AOS_MOTIVOS *tipo_Apelo_ao_povo</t>
  </si>
  <si>
    <t>**** *id_288 *ano_2012 *categoria_APELO_AOS_MOTIVOS *tipo_Apelo_ao_povo</t>
  </si>
  <si>
    <t>**** *id_289 *ano_2012 *categoria_APELO_AOS_MOTIVOS *tipo_Apelo_ao_povo</t>
  </si>
  <si>
    <t>**** *id_292 *ano_2012 *categoria_CAUSAIS *tipo_Causa_complexa</t>
  </si>
  <si>
    <t>**** *id_293 *ano_2012 *categoria_CAUSAIS *tipo_Efeito_conjunto</t>
  </si>
  <si>
    <t>**** *id_294 *ano_2012 *categoria_CAUSAIS *tipo_Tomar_o_efeito_pela_causa</t>
  </si>
  <si>
    <t>**** *id_295 *ano_2012 *categoria_DISPERSÃO *tipo_Apelo_à_ignorância</t>
  </si>
  <si>
    <t>**** *id_296 *ano_2012 *categoria_DISPERSÃO *tipo_Apelo_à_ignorância</t>
  </si>
  <si>
    <t>**** *id_297 *ano_2012 *categoria_ERROS_DE_DEFINIÇÃO *tipo_Demasiadamente_restrita</t>
  </si>
  <si>
    <t>**** *id_300 *ano_2012 *categoria_EXPLICAÇÃO *tipo_Irrefutabilidade</t>
  </si>
  <si>
    <t>**** *id_301 *ano_2012 *categoria_EXPLICAÇÃO *tipo_Pouca_profundidade</t>
  </si>
  <si>
    <t>**** *id_302 *ano_2012 *categoria_EXPLICAÇÃO *tipo_Pouca_profundidade</t>
  </si>
  <si>
    <t>**** *id_303 *ano_2012 *categoria_FALHA_AO_ALVO *tipo_Conclusão_irrelevante</t>
  </si>
  <si>
    <t>**** *id_304 *ano_2012 *categoria_FALHA_AO_ALVO *tipo_Conclusão_irrelevante</t>
  </si>
  <si>
    <t>**** *id_305 *ano_2012 *categoria_FALHA_AO_ALVO *tipo_Petição_de_princípio</t>
  </si>
  <si>
    <t>**** *id_306 *ano_2012 *categoria_FUGIR_DO_ASSUNTO *tipo_Ad_hominem</t>
  </si>
  <si>
    <t>**** *id_307 *ano_2012 *categoria_FUGIR_DO_ASSUNTO *tipo_Ad_hominem</t>
  </si>
  <si>
    <t>**** *id_308 *ano_2012 *categoria_FUGIR_DO_ASSUNTO *tipo_Ad_hominem</t>
  </si>
  <si>
    <t>**** *id_309 *ano_2012 *categoria_FUGIR_DO_ASSUNTO *tipo_Ad_hominem</t>
  </si>
  <si>
    <t>**** *id_310 *ano_2012 *categoria_FUGIR_DO_ASSUNTO *tipo_Autoridade_anônima</t>
  </si>
  <si>
    <t>**** *id_311 *ano_2012 *categoria_FUGIR_DO_ASSUNTO *tipo_Autoridade_anônima</t>
  </si>
  <si>
    <t>**** *id_312 *ano_2012 *categoria_INDUTIVA *tipo_Generalização_precipitada</t>
  </si>
  <si>
    <t>**** *id_313 *ano_2012 *categoria_INDUTIVA *tipo_Indução_preguiçosa</t>
  </si>
  <si>
    <t>**** *id_314 *ano_2012 *categoria_INDUTIVA *tipo_Omissão_de_dados</t>
  </si>
  <si>
    <t>**** *id_315 *ano_2012 *categoria_INDUTIVA *tipo_Omissão_de_dados</t>
  </si>
  <si>
    <t>**** *id_316 *ano_2012 *categoria_NON_SEQUITUR *tipo_Negação_do_antecedente</t>
  </si>
  <si>
    <t>**** *id_317 *ano_2013 *categoria_AMBIGUIDADE *tipo_Anfibologia</t>
  </si>
  <si>
    <t>**** *id_318 *ano_2013 *categoria_AMBIGUIDADE *tipo_Ênfase_</t>
  </si>
  <si>
    <t>**** *id_319 *ano_2013 *categoria_AMBIGUIDADE *tipo_Equívoco</t>
  </si>
  <si>
    <t>**** *id_320 *ano_2013 *categoria_APELO_AOS_MOTIVOS *tipo_Apelo_à_piedade</t>
  </si>
  <si>
    <t>**** *id_321 *ano_2013 *categoria_APELO_AOS_MOTIVOS *tipo_Apelo_ao_povo</t>
  </si>
  <si>
    <t>**** *id_322 *ano_2013 *categoria_APELO_AOS_MOTIVOS *tipo_Apelo_ao_povo</t>
  </si>
  <si>
    <t>**** *id_323 *ano_2013 *categoria_APELO_AOS_MOTIVOS *tipo_Apelo_ao_povo</t>
  </si>
  <si>
    <t>**** *id_324 *ano_2013 *categoria_APELO_AOS_MOTIVOS *tipo_Apelo_ao_povo</t>
  </si>
  <si>
    <t>**** *id_325 *ano_2013 *categoria_APELO_AOS_MOTIVOS *tipo_Apelo_ao_povo</t>
  </si>
  <si>
    <t>**** *id_326 *ano_2013 *categoria_APELO_AOS_MOTIVOS *tipo_Apelo_ao_povo</t>
  </si>
  <si>
    <t>**** *id_327 *ano_2013 *categoria_APELO_AOS_MOTIVOS *tipo_Apelo_ao_povo</t>
  </si>
  <si>
    <t>**** *id_328 *ano_2013 *categoria_APELO_AOS_MOTIVOS *tipo_Apelo_ao_povo</t>
  </si>
  <si>
    <t>**** *id_329 *ano_2013 *categoria_APELO_AOS_MOTIVOS *tipo_Apelo_ao_povo</t>
  </si>
  <si>
    <t>**** *id_330 *ano_2013 *categoria_APELO_AOS_MOTIVOS *tipo_Apelo_ao_povo</t>
  </si>
  <si>
    <t>**** *id_331 *ano_2013 *categoria_CAUSAIS *tipo_Tomar_o_efeito_pela_causa</t>
  </si>
  <si>
    <t>**** *id_333 *ano_2013 *categoria_ERROS_DE_DEFINIÇÃO *tipo_Definição_contraditória</t>
  </si>
  <si>
    <t>**** *id_334 *ano_2013 *categoria_ERROS_DE_DEFINIÇÃO *tipo_Pouco_clara</t>
  </si>
  <si>
    <t>**** *id_335 *ano_2013 *categoria_EXPLICAÇÃO *tipo_Irrefutabilidade</t>
  </si>
  <si>
    <t>**** *id_336 *ano_2013 *categoria_EXPLICAÇÃO *tipo_Pouca_profundidade</t>
  </si>
  <si>
    <t>**** *id_337 *ano_2013 *categoria_FALHA_AO_ALVO *tipo_Petição_de_princípio</t>
  </si>
  <si>
    <t>**** *id_338 *ano_2013 *categoria_FUGIR_DO_ASSUNTO *tipo_Ad_hominem</t>
  </si>
  <si>
    <t>**** *id_339 *ano_2013 *categoria_FUGIR_DO_ASSUNTO *tipo_Ad_hominem</t>
  </si>
  <si>
    <t>**** *id_340 *ano_2013 *categoria_INDUTIVA *tipo_Omissão_de_dados</t>
  </si>
  <si>
    <t>**** *id_341 *ano_2013 *categoria_NON_SEQUITUR *tipo_Afirmação_consequente</t>
  </si>
  <si>
    <t>**** *id_342 *ano_2013 *categoria_NON_SEQUITUR *tipo_Inconsistência</t>
  </si>
  <si>
    <t>**** *id_343 *ano_2014 *categoria_AMBIGUIDADE *tipo_Anfibologia</t>
  </si>
  <si>
    <t>**** *id_344 *ano_2014 *categoria_APELO_AOS_MOTIVOS *tipo_Apelo_à_força</t>
  </si>
  <si>
    <t>**** *id_345 *ano_2014 *categoria_APELO_AOS_MOTIVOS *tipo_Apelo_à_piedade</t>
  </si>
  <si>
    <t>**** *id_346 *ano_2014 *categoria_APELO_AOS_MOTIVOS *tipo_Apelo_à_preconceitos_ou_emoções</t>
  </si>
  <si>
    <t>**** *id_347 *ano_2014 *categoria_APELO_AOS_MOTIVOS *tipo_Apelo_à_preconceitos_ou_emoções</t>
  </si>
  <si>
    <t>**** *id_348 *ano_2014 *categoria_APELO_AOS_MOTIVOS *tipo_Apelo_ao_povo</t>
  </si>
  <si>
    <t>**** *id_349 *ano_2014 *categoria_APELO_AOS_MOTIVOS *tipo_Apelo_ao_povo</t>
  </si>
  <si>
    <t>**** *id_350 *ano_2014 *categoria_APELO_AOS_MOTIVOS *tipo_Apelo_ao_povo</t>
  </si>
  <si>
    <t>**** *id_351 *ano_2014 *categoria_APELO_AOS_MOTIVOS *tipo_Apelo_ao_povo</t>
  </si>
  <si>
    <t>**** *id_352 *ano_2014 *categoria_APELO_AOS_MOTIVOS *tipo_Apelo_ao_povo</t>
  </si>
  <si>
    <t>**** *id_353 *ano_2014 *categoria_APELO_AOS_MOTIVOS *tipo_Apelo_ao_povo</t>
  </si>
  <si>
    <t>**** *id_354 *ano_2014 *categoria_APELO_AOS_MOTIVOS *tipo_Apelo_ao_povo</t>
  </si>
  <si>
    <t>**** *id_355 *ano_2014 *categoria_APELO_AOS_MOTIVOS *tipo_Apelo_ao_povo</t>
  </si>
  <si>
    <t>**** *id_356 *ano_2014 *categoria_APELO_AOS_MOTIVOS *tipo_Apelo_ao_povo</t>
  </si>
  <si>
    <t>**** *id_357 *ano_2014 *categoria_APELO_AOS_MOTIVOS *tipo_Apelo_ao_povo</t>
  </si>
  <si>
    <t>**** *id_358 *ano_2014 *categoria_CAUSAIS *tipo_Causa_complexa</t>
  </si>
  <si>
    <t>**** *id_360 *ano_2014 *categoria_CAUSAIS *tipo_Post_hoc</t>
  </si>
  <si>
    <t>**** *id_361 *ano_2014 *categoria_ERROS_DE_DEFINIÇÃO *tipo_Demasiadamente_ampla</t>
  </si>
  <si>
    <t>**** *id_362 *ano_2014 *categoria_ERROS_DE_DEFINIÇÃO *tipo_Demasiadamente_restrita</t>
  </si>
  <si>
    <t>**** *id_363 *ano_2014 *categoria_ERROS_DE_DEFINIÇÃO *tipo_Demasiadamente_restrita</t>
  </si>
  <si>
    <t>**** *id_364 *ano_2014 *categoria_EXPLICAÇÃO *tipo_Âmbito_limitado</t>
  </si>
  <si>
    <t>**** *id_365 *ano_2014 *categoria_EXPLICAÇÃO *tipo_Âmbito_limitado</t>
  </si>
  <si>
    <t>**** *id_366 *ano_2014 *categoria_EXPLICAÇÃO *tipo_Pouca_profundidade</t>
  </si>
  <si>
    <t>**** *id_367 *ano_2014 *categoria_FALHA_AO_ALVO *tipo_Espantalho</t>
  </si>
  <si>
    <t>**** *id_368 *ano_2014 *categoria_FALHA_AO_ALVO *tipo_Espantalho</t>
  </si>
  <si>
    <t>**** *id_369 *ano_2014 *categoria_FALHA_AO_ALVO *tipo_Espantalho</t>
  </si>
  <si>
    <t>**** *id_370 *ano_2014 *categoria_FALHA_AO_ALVO *tipo_Petição_de_princípio</t>
  </si>
  <si>
    <t>**** *id_371 *ano_2014 *categoria_FUGIR_DO_ASSUNTO *tipo_Ad_hominem</t>
  </si>
  <si>
    <t>**** *id_372 *ano_2014 *categoria_FUGIR_DO_ASSUNTO *tipo_Ad_hominem</t>
  </si>
  <si>
    <t>**** *id_373 *ano_2014 *categoria_FUGIR_DO_ASSUNTO *tipo_Ad_hominem</t>
  </si>
  <si>
    <t>**** *id_374 *ano_2014 *categoria_FUGIR_DO_ASSUNTO *tipo_Ad_hominem</t>
  </si>
  <si>
    <t>**** *id_375 *ano_2014 *categoria_FUGIR_DO_ASSUNTO *tipo_Ad_hominem</t>
  </si>
  <si>
    <t>**** *id_376 *ano_2014 *categoria_FUGIR_DO_ASSUNTO *tipo_Ad_hominem</t>
  </si>
  <si>
    <t>**** *id_377 *ano_2014 *categoria_FUGIR_DO_ASSUNTO *tipo_Ad_hominem</t>
  </si>
  <si>
    <t>**** *id_378 *ano_2014 *categoria_INDUTIVA *tipo_Falsa_analogia</t>
  </si>
  <si>
    <t>**** *id_379 *ano_2014 *categoria_INDUTIVA *tipo_Falsa_analogia</t>
  </si>
  <si>
    <t>**** *id_380 *ano_2014 *categoria_INDUTIVA *tipo_Generalização_precipitada</t>
  </si>
  <si>
    <t>**** *id_381 *ano_2014 *categoria_INDUTIVA *tipo_Indução_preguiçosa</t>
  </si>
  <si>
    <t>**** *id_382 *ano_2014 *categoria_INDUTIVA *tipo_Omissão_de_dados</t>
  </si>
  <si>
    <t>**** *id_383 *ano_2014 *categoria_REGRAS_GERAIS *tipo_Acidente</t>
  </si>
  <si>
    <t>**** *id_384 *ano_2015 *categoria_AMBIGUIDADE *tipo_Anfibologia</t>
  </si>
  <si>
    <t>**** *id_385 *ano_2015 *categoria_AMBIGUIDADE *tipo_Equívoco_</t>
  </si>
  <si>
    <t>**** *id_386 *ano_2015 *categoria_APELO_AOS_MOTIVOS *tipo_Apelo_à_força</t>
  </si>
  <si>
    <t>**** *id_387 *ano_2015 *categoria_APELO_AOS_MOTIVOS *tipo_Apelo_à_piedade</t>
  </si>
  <si>
    <t>**** *id_388 *ano_2015 *categoria_APELO_AOS_MOTIVOS *tipo_Apelo_à_piedade</t>
  </si>
  <si>
    <t>**** *id_389 *ano_2015 *categoria_APELO_AOS_MOTIVOS *tipo_Apelo_à_preconceitos_ou_emoções</t>
  </si>
  <si>
    <t>**** *id_390 *ano_2015 *categoria_APELO_AOS_MOTIVOS *tipo_Apelo_à_preconceitos_ou_emoções</t>
  </si>
  <si>
    <t>**** *id_391 *ano_2015 *categoria_APELO_AOS_MOTIVOS *tipo_Apelo_à_preconceitos_ou_emoções</t>
  </si>
  <si>
    <t>**** *id_392 *ano_2015 *categoria_APELO_AOS_MOTIVOS *tipo_Apelo_ao_povo</t>
  </si>
  <si>
    <t>**** *id_393 *ano_2015 *categoria_APELO_AOS_MOTIVOS *tipo_Apelo_ao_povo</t>
  </si>
  <si>
    <t>**** *id_394 *ano_2015 *categoria_APELO_AOS_MOTIVOS *tipo_Apelo_ao_povo</t>
  </si>
  <si>
    <t>**** *id_395 *ano_2015 *categoria_APELO_AOS_MOTIVOS *tipo_Apelo_ao_povo</t>
  </si>
  <si>
    <t>**** *id_396 *ano_2015 *categoria_APELO_AOS_MOTIVOS *tipo_Apelo_ao_povo</t>
  </si>
  <si>
    <t>**** *id_397 *ano_2015 *categoria_APELO_AOS_MOTIVOS *tipo_Apelo_ao_povo</t>
  </si>
  <si>
    <t>**** *id_398 *ano_2015 *categoria_APELO_AOS_MOTIVOS *tipo_Apelo_ao_povo</t>
  </si>
  <si>
    <t>**** *id_399 *ano_2015 *categoria_APELO_AOS_MOTIVOS *tipo_Apelo_ao_povo</t>
  </si>
  <si>
    <t>**** *id_400 *ano_2015 *categoria_CAUSAIS *tipo_Causa_complexa</t>
  </si>
  <si>
    <t>**** *id_401 *ano_2015 *categoria_CAUSAIS *tipo_Causa_complexa</t>
  </si>
  <si>
    <t>**** *id_403 *ano_2015 *categoria_CAUSAIS *tipo_Tomar_o_efeito_pela_causa</t>
  </si>
  <si>
    <t>**** *id_404 *ano_2015 *categoria_DISPERSÃO *tipo_Apelo_à_ignorância</t>
  </si>
  <si>
    <t>**** *id_405 *ano_2015 *categoria_DISPERSÃO *tipo_Apelo_à_ignorância</t>
  </si>
  <si>
    <t>**** *id_406 *ano_2015 *categoria_DISPERSÃO *tipo_Falso_dilema</t>
  </si>
  <si>
    <t>**** *id_407 *ano_2015 *categoria_ERROS_DE_DEFINIÇÃO *tipo_Definição_contraditória</t>
  </si>
  <si>
    <t>**** *id_408 *ano_2015 *categoria_ERROS_DE_DEFINIÇÃO *tipo_Demasiadamente_ampla</t>
  </si>
  <si>
    <t>**** *id_409 *ano_2015 *categoria_EXPLICAÇÃO *tipo_Âmbito_limitado</t>
  </si>
  <si>
    <t>**** *id_410 *ano_2015 *categoria_EXPLICAÇÃO *tipo_Âmbito_limitado</t>
  </si>
  <si>
    <t>**** *id_413 *ano_2015 *categoria_FUGIR_DO_ASSUNTO *tipo_Ad_hominem</t>
  </si>
  <si>
    <t>**** *id_414 *ano_2015 *categoria_FUGIR_DO_ASSUNTO *tipo_Ad_hominem</t>
  </si>
  <si>
    <t>**** *id_415 *ano_2015 *categoria_FUGIR_DO_ASSUNTO *tipo_Ad_hominem</t>
  </si>
  <si>
    <t>**** *id_416 *ano_2015 *categoria_FUGIR_DO_ASSUNTO *tipo_Ad_hominem</t>
  </si>
  <si>
    <t>**** *id_417 *ano_2015 *categoria_FUGIR_DO_ASSUNTO *tipo_Ad_hominem</t>
  </si>
  <si>
    <t>**** *id_420 *ano_2015 *categoria_FUGIR_DO_ASSUNTO *tipo_Autoridade_anônima</t>
  </si>
  <si>
    <t>**** *id_421 *ano_2015 *categoria_FUGIR_DO_ASSUNTO *tipo_Autoridade_anônima</t>
  </si>
  <si>
    <t>**** *id_422 *ano_2015 *categoria_INDUTIVA *tipo_Indução_preguiçosa</t>
  </si>
  <si>
    <t>**** *id_423 *ano_2015 *categoria_INDUTIVA *tipo_Omissão_de_dados</t>
  </si>
  <si>
    <t>**** *id_424 *ano_2015 *categoria_INDUTIVA *tipo_Omissão_de_dados</t>
  </si>
  <si>
    <t>**** *id_425 *ano_2015 *categoria_REGRAS_GERAIS *tipo_Inversa_do_acidente</t>
  </si>
  <si>
    <t>**** *id_426 *ano_2015 *categoria_REGRAS_GERAIS *tipo_Inversa_do_acidente</t>
  </si>
  <si>
    <t>**** *id_427 *ano_2016 *categoria_AMBIGUIDADE *tipo_Anfibologia</t>
  </si>
  <si>
    <t>**** *id_428 *ano_2016 *categoria_AMBIGUIDADE *tipo_Anfibologia</t>
  </si>
  <si>
    <t>**** *id_429 *ano_2016 *categoria_AMBIGUIDADE *tipo_Anfibologia</t>
  </si>
  <si>
    <t>**** *id_430 *ano_2016 *categoria_APELO_AOS_MOTIVOS *tipo_Apelo_à_preconceitos_ou_emoções</t>
  </si>
  <si>
    <t>**** *id_431 *ano_2016 *categoria_APELO_AOS_MOTIVOS *tipo_Apelo_ao_povo</t>
  </si>
  <si>
    <t>**** *id_432 *ano_2016 *categoria_APELO_AOS_MOTIVOS *tipo_Apelo_ao_povo</t>
  </si>
  <si>
    <t>**** *id_433 *ano_2016 *categoria_APELO_AOS_MOTIVOS *tipo_Apelo_ao_povo</t>
  </si>
  <si>
    <t>**** *id_435 *ano_2016 *categoria_APELO_AOS_MOTIVOS *tipo_Apelo_ao_povo</t>
  </si>
  <si>
    <t>**** *id_436 *ano_2016 *categoria_APELO_AOS_MOTIVOS *tipo_Apelo_ao_povo</t>
  </si>
  <si>
    <t>**** *id_437 *ano_2016 *categoria_CAUSAIS *tipo_Causa_complexa</t>
  </si>
  <si>
    <t>**** *id_438 *ano_2016 *categoria_CAUSAIS *tipo_Efeito_conjunto</t>
  </si>
  <si>
    <t>**** *id_440 *ano_2016 *categoria_CAUSAIS *tipo_Post_hoc</t>
  </si>
  <si>
    <t>**** *id_441 *ano_2016 *categoria_CAUSAIS *tipo_Post_hoc</t>
  </si>
  <si>
    <t>**** *id_442 *ano_2016 *categoria_CAUSAIS *tipo_Tomar_o_efeito_pela_causa</t>
  </si>
  <si>
    <t>**** *id_443 *ano_2016 *categoria_CAUSAIS *tipo_Tomar_o_efeito_pela_causa</t>
  </si>
  <si>
    <t>**** *id_444 *ano_2016 *categoria_DISPERSÃO *tipo_Falso_dilema</t>
  </si>
  <si>
    <t>**** *id_445 *ano_2016 *categoria_ERROS_DE_DEFINIÇÃO *tipo_Definição_circular</t>
  </si>
  <si>
    <t>**** *id_446 *ano_2016 *categoria_ERROS_DE_DEFINIÇÃO *tipo_Definição_circular</t>
  </si>
  <si>
    <t>**** *id_447 *ano_2016 *categoria_ERROS_DE_DEFINIÇÃO *tipo_Definição_contraditória</t>
  </si>
  <si>
    <t>**** *id_448 *ano_2016 *categoria_ERROS_DE_DEFINIÇÃO *tipo_Pouco_clara</t>
  </si>
  <si>
    <t>**** *id_449 *ano_2016 *categoria_ERROS_DE_DEFINIÇÃO *tipo_Pouco_clara</t>
  </si>
  <si>
    <t>**** *id_452 *ano_2016 *categoria_EXPLICAÇÃO *tipo_Pouca_profundidade</t>
  </si>
  <si>
    <t>**** *id_453 *ano_2016 *categoria_EXPLICAÇÃO *tipo_Pouca_profundidade</t>
  </si>
  <si>
    <t>**** *id_454 *ano_2016 *categoria_FALHA_AO_ALVO *tipo_Conclusão_irrelevante</t>
  </si>
  <si>
    <t>**** *id_455 *ano_2016 *categoria_FALHA_AO_ALVO *tipo_Espantalho</t>
  </si>
  <si>
    <t>**** *id_456 *ano_2016 *categoria_FUGIR_DO_ASSUNTO *tipo_Ad_hominem</t>
  </si>
  <si>
    <t>**** *id_457 *ano_2016 *categoria_FUGIR_DO_ASSUNTO *tipo_Ad_hominem</t>
  </si>
  <si>
    <t>**** *id_461 *ano_2016 *categoria_FUGIR_DO_ASSUNTO *tipo_Autoridade_anônima</t>
  </si>
  <si>
    <t>**** *id_462 *ano_2016 *categoria_FUGIR_DO_ASSUNTO *tipo_Autoridade_anônima</t>
  </si>
  <si>
    <t>**** *id_463 *ano_2016 *categoria_FUGIR_DO_ASSUNTO *tipo_Autoridade_anônima</t>
  </si>
  <si>
    <t>**** *id_464 *ano_2016 *categoria_INDUTIVA *tipo_Generalização_precipitada</t>
  </si>
  <si>
    <t>**** *id_465 *ano_2016 *categoria_INDUTIVA *tipo_Indução_preguiçosa</t>
  </si>
  <si>
    <t>**** *id_466 *ano_2016 *categoria_REGRAS_GERAIS *tipo_Inversa_do_acidente</t>
  </si>
  <si>
    <t>**** *id_467 *ano_2017 *categoria_APELO_AOS_MOTIVOS *tipo_Apelo_ao_povo</t>
  </si>
  <si>
    <t>**** *id_468 *ano_2017 *categoria_APELO_AOS_MOTIVOS *tipo_Apelo_ao_povo</t>
  </si>
  <si>
    <t>**** *id_469 *ano_2017 *categoria_APELO_AOS_MOTIVOS *tipo_Apelo_ao_povo</t>
  </si>
  <si>
    <t>**** *id_470 *ano_2017 *categoria_APELO_AOS_MOTIVOS *tipo_Apelo_ao_povo</t>
  </si>
  <si>
    <t>**** *id_471 *ano_2017 *categoria_APELO_AOS_MOTIVOS *tipo_Apelo_ao_povo</t>
  </si>
  <si>
    <t>**** *id_472 *ano_2017 *categoria_APELO_AOS_MOTIVOS *tipo_Apelo_ao_povo</t>
  </si>
  <si>
    <t>**** *id_473 *ano_2017 *categoria_APELO_AOS_MOTIVOS *tipo_Apelo_ao_povo</t>
  </si>
  <si>
    <t>**** *id_474 *ano_2017 *categoria_APELO_AOS_MOTIVOS *tipo_Apelo_ao_povo</t>
  </si>
  <si>
    <t>**** *id_475 *ano_2017 *categoria_APELO_AOS_MOTIVOS *tipo_Apelo_ao_povo</t>
  </si>
  <si>
    <t>**** *id_476 *ano_2017 *categoria_APELO_AOS_MOTIVOS *tipo_Apelo_ao_povo</t>
  </si>
  <si>
    <t>**** *id_477 *ano_2017 *categoria_APELO_AOS_MOTIVOS *tipo_Apelo_ao_povo</t>
  </si>
  <si>
    <t>**** *id_478 *ano_2017 *categoria_APELO_AOS_MOTIVOS *tipo_Apelo_ao_povo</t>
  </si>
  <si>
    <t>**** *id_479 *ano_2017 *categoria_APELO_AOS_MOTIVOS *tipo_Apelo_ao_povo</t>
  </si>
  <si>
    <t>**** *id_480 *ano_2017 *categoria_APELO_AOS_MOTIVOS *tipo_Apelo_ao_povo</t>
  </si>
  <si>
    <t>**** *id_481 *ano_2017 *categoria_APELO_AOS_MOTIVOS *tipo_Apelo_ao_povo</t>
  </si>
  <si>
    <t>**** *id_482 *ano_2017 *categoria_APELO_AOS_MOTIVOS *tipo_Apelo_ao_povo</t>
  </si>
  <si>
    <t>**** *id_483 *ano_2017 *categoria_APELO_AOS_MOTIVOS *tipo_Apelo_ao_povo</t>
  </si>
  <si>
    <t>**** *id_484 *ano_2017 *categoria_APELO_AOS_MOTIVOS *tipo_Apelo_ao_povo</t>
  </si>
  <si>
    <t>**** *id_485 *ano_2017 *categoria_APELO_AOS_MOTIVOS *tipo_Apelo_ao_povo</t>
  </si>
  <si>
    <t>**** *id_486 *ano_2017 *categoria_APELO_AOS_MOTIVOS *tipo_Apelo_ao_povo</t>
  </si>
  <si>
    <t>**** *id_487 *ano_2017 *categoria_APELO_AOS_MOTIVOS *tipo_Apelo_ao_povo</t>
  </si>
  <si>
    <t>**** *id_488 *ano_2017 *categoria_APELO_AOS_MOTIVOS *tipo_Apelo_ao_povo</t>
  </si>
  <si>
    <t>**** *id_489 *ano_2017 *categoria_APELO_AOS_MOTIVOS *tipo_Apelo_ao_povo</t>
  </si>
  <si>
    <t>**** *id_490 *ano_2017 *categoria_APELO_AOS_MOTIVOS *tipo_Apelo_ao_povo</t>
  </si>
  <si>
    <t>**** *id_491 *ano_2017 *categoria_CAUSAIS *tipo_Causa_complexa</t>
  </si>
  <si>
    <t>**** *id_493 *ano_2017 *categoria_DISPERSÃO *tipo_Apelo_à_ignorância</t>
  </si>
  <si>
    <t>**** *id_495 *ano_2017 *categoria_EXPLICAÇÃO *tipo_Âmbito_limitado</t>
  </si>
  <si>
    <t>**** *id_499 *ano_2017 *categoria_EXPLICAÇÃO *tipo_Pouca_profundidade</t>
  </si>
  <si>
    <t>**** *id_500 *ano_2017 *categoria_FUGIR_DO_ASSUNTO *tipo_Autoridade_anônima</t>
  </si>
  <si>
    <t>**** *id_501 *ano_2017 *categoria_FUGIR_DO_ASSUNTO *tipo_Autoridade_anônima</t>
  </si>
  <si>
    <t>**** *id_502 *ano_2018 *categoria_AMBIGUIDADE *tipo_Anfibologia</t>
  </si>
  <si>
    <t>**** *id_503 *ano_2018 *categoria_APELO_AOS_MOTIVOS *tipo_Apelo_à_piedade</t>
  </si>
  <si>
    <t>**** *id_504 *ano_2018 *categoria_APELO_AOS_MOTIVOS *tipo_Apelo_à_piedade</t>
  </si>
  <si>
    <t>**** *id_505 *ano_2018 *categoria_APELO_AOS_MOTIVOS *tipo_Apelo_à_piedade</t>
  </si>
  <si>
    <t>**** *id_506 *ano_2018 *categoria_APELO_AOS_MOTIVOS *tipo_Apelo_à_preconceitos_ou_emoções</t>
  </si>
  <si>
    <t>**** *id_507 *ano_2018 *categoria_APELO_AOS_MOTIVOS *tipo_Apelo_à_preconceitos_ou_emoções</t>
  </si>
  <si>
    <t>**** *id_508 *ano_2018 *categoria_APELO_AOS_MOTIVOS *tipo_Apelo_ao_povo</t>
  </si>
  <si>
    <t>**** *id_509 *ano_2018 *categoria_APELO_AOS_MOTIVOS *tipo_Apelo_ao_povo</t>
  </si>
  <si>
    <t>**** *id_510 *ano_2018 *categoria_APELO_AOS_MOTIVOS *tipo_Apelo_ao_povo</t>
  </si>
  <si>
    <t>**** *id_511 *ano_2018 *categoria_APELO_AOS_MOTIVOS *tipo_Apelo_ao_povo</t>
  </si>
  <si>
    <t>**** *id_512 *ano_2018 *categoria_APELO_AOS_MOTIVOS *tipo_Apelo_ao_povo</t>
  </si>
  <si>
    <t>**** *id_513 *ano_2018 *categoria_APELO_AOS_MOTIVOS *tipo_Apelo_ao_povo</t>
  </si>
  <si>
    <t>**** *id_514 *ano_2018 *categoria_APELO_AOS_MOTIVOS *tipo_Apelo_ao_povo</t>
  </si>
  <si>
    <t>**** *id_515 *ano_2018 *categoria_APELO_AOS_MOTIVOS *tipo_Apelo_ao_povo</t>
  </si>
  <si>
    <t>**** *id_516 *ano_2018 *categoria_APELO_AOS_MOTIVOS *tipo_Apelo_ao_povo</t>
  </si>
  <si>
    <t>**** *id_517 *ano_2018 *categoria_APELO_AOS_MOTIVOS *tipo_Apelo_ao_povo</t>
  </si>
  <si>
    <t>**** *id_518 *ano_2018 *categoria_APELO_AOS_MOTIVOS *tipo_Apelo_ao_povo</t>
  </si>
  <si>
    <t>**** *id_519 *ano_2018 *categoria_APELO_AOS_MOTIVOS *tipo_Apelo_ao_povo</t>
  </si>
  <si>
    <t>**** *id_520 *ano_2018 *categoria_APELO_AOS_MOTIVOS *tipo_Apelo_ao_povo</t>
  </si>
  <si>
    <t>**** *id_521 *ano_2018 *categoria_APELO_AOS_MOTIVOS *tipo_Apelo_ao_povo</t>
  </si>
  <si>
    <t>**** *id_522 *ano_2018 *categoria_APELO_AOS_MOTIVOS *tipo_Apelo_ao_povo</t>
  </si>
  <si>
    <t>**** *id_523 *ano_2018 *categoria_APELO_AOS_MOTIVOS *tipo_Apelo_ao_povo</t>
  </si>
  <si>
    <t>**** *id_525 *ano_2018 *categoria_CAUSAIS *tipo_Efeito_conjunto</t>
  </si>
  <si>
    <t>**** *id_526 *ano_2018 *categoria_CAUSAIS *tipo_Efeito_conjunto</t>
  </si>
  <si>
    <t>**** *id_527 *ano_2018 *categoria_CAUSAIS *tipo_Tomar_o_efeito_pela_causa</t>
  </si>
  <si>
    <t>**** *id_528 *ano_2018 *categoria_ERROS_DE_DEFINIÇÃO *tipo_Definição_circular</t>
  </si>
  <si>
    <t>**** *id_529 *ano_2018 *categoria_ERROS_DE_DEFINIÇÃO *tipo_Pouco_clara</t>
  </si>
  <si>
    <t>**** *id_530 *ano_2018 *categoria_EXPLICAÇÃO *tipo_Âmbito_limitado</t>
  </si>
  <si>
    <t>**** *id_533 *ano_2018 *categoria_EXPLICAÇÃO *tipo_Inventar_os_fatos</t>
  </si>
  <si>
    <t>**** *id_534 *ano_2018 *categoria_EXPLICAÇÃO *tipo_Irrefutabilidade</t>
  </si>
  <si>
    <t>**** *id_536 *ano_2018 *categoria_EXPLICAÇÃO *tipo_Pouca_profundidade</t>
  </si>
  <si>
    <t>**** *id_537 *ano_2018 *categoria_FALHA_AO_ALVO *tipo_Conclusão_irrelevante</t>
  </si>
  <si>
    <t>**** *id_538 *ano_2018 *categoria_FALHA_AO_ALVO *tipo_Petição_de_princípio</t>
  </si>
  <si>
    <t>**** *id_539 *ano_2018 *categoria_FUGIR_DO_ASSUNTO *tipo_Ad_hominem</t>
  </si>
  <si>
    <t>**** *id_540 *ano_2018 *categoria_FUGIR_DO_ASSUNTO *tipo_Ad_hominem</t>
  </si>
  <si>
    <t>**** *id_541 *ano_2018 *categoria_FUGIR_DO_ASSUNTO *tipo_Ad_hominem</t>
  </si>
  <si>
    <t>**** *id_542 *ano_2018 *categoria_FUGIR_DO_ASSUNTO *tipo_Ad_hominem</t>
  </si>
  <si>
    <t>**** *id_543 *ano_2018 *categoria_FUGIR_DO_ASSUNTO *tipo_Ad_hominem</t>
  </si>
  <si>
    <t>**** *id_547 *ano_2018 *categoria_FUGIR_DO_ASSUNTO *tipo_Autoridade_anônima</t>
  </si>
  <si>
    <t>**** *id_548 *ano_2018 *categoria_INDUTIVA *tipo_Falsa_analogia</t>
  </si>
  <si>
    <t>**** *id_549 *ano_2018 *categoria_INDUTIVA *tipo_Generalização_precipitada</t>
  </si>
  <si>
    <t>**** *id_550 *ano_2018 *categoria_INDUTIVA *tipo_Indução_preguiçosa</t>
  </si>
  <si>
    <t>**** *id_551 *ano_2019 *categoria_APELO_AOS_MOTIVOS *tipo_Apelo_à_piedade</t>
  </si>
  <si>
    <t>**** *id_552 *ano_2019 *categoria_APELO_AOS_MOTIVOS *tipo_Apelo_à_preconceitos_ou_emoções</t>
  </si>
  <si>
    <t>**** *id_553 *ano_2019 *categoria_APELO_AOS_MOTIVOS *tipo_Apelo_à_preconceitos_ou_emoções</t>
  </si>
  <si>
    <t>**** *id_554 *ano_2019 *categoria_APELO_AOS_MOTIVOS *tipo_Apelo_à_preconceitos_ou_emoções</t>
  </si>
  <si>
    <t>**** *id_555 *ano_2019 *categoria_APELO_AOS_MOTIVOS *tipo_Apelo_à_preconceitos_ou_emoções</t>
  </si>
  <si>
    <t>**** *id_557 *ano_2019 *categoria_APELO_AOS_MOTIVOS *tipo_Apelo_à_preconceitos_ou_emoções</t>
  </si>
  <si>
    <t>**** *id_558 *ano_2019 *categoria_APELO_AOS_MOTIVOS *tipo_Apelo_à_preconceitos_ou_emoções</t>
  </si>
  <si>
    <t>**** *id_559 *ano_2019 *categoria_APELO_AOS_MOTIVOS *tipo_Apelo_à_preconceitos_ou_emoções</t>
  </si>
  <si>
    <t>**** *id_560 *ano_2019 *categoria_APELO_AOS_MOTIVOS *tipo_Apelo_ao_povo</t>
  </si>
  <si>
    <t>**** *id_561 *ano_2019 *categoria_APELO_AOS_MOTIVOS *tipo_Apelo_ao_povo</t>
  </si>
  <si>
    <t>**** *id_562 *ano_2019 *categoria_APELO_AOS_MOTIVOS *tipo_Apelo_ao_povo</t>
  </si>
  <si>
    <t>**** *id_563 *ano_2019 *categoria_APELO_AOS_MOTIVOS *tipo_Apelo_ao_povo</t>
  </si>
  <si>
    <t>**** *id_564 *ano_2019 *categoria_APELO_AOS_MOTIVOS *tipo_Apelo_ao_povo</t>
  </si>
  <si>
    <t>**** *id_565 *ano_2019 *categoria_APELO_AOS_MOTIVOS *tipo_Apelo_ao_povo</t>
  </si>
  <si>
    <t>**** *id_566 *ano_2019 *categoria_APELO_AOS_MOTIVOS *tipo_Apelo_ao_povo</t>
  </si>
  <si>
    <t>**** *id_567 *ano_2019 *categoria_APELO_AOS_MOTIVOS *tipo_Apelo_ao_povo</t>
  </si>
  <si>
    <t>**** *id_568 *ano_2019 *categoria_APELO_AOS_MOTIVOS *tipo_Apelo_ao_povo</t>
  </si>
  <si>
    <t>**** *id_569 *ano_2019 *categoria_APELO_AOS_MOTIVOS *tipo_Apelo_ao_povo</t>
  </si>
  <si>
    <t>**** *id_570 *ano_2019 *categoria_APELO_AOS_MOTIVOS *tipo_Apelo_ao_povo</t>
  </si>
  <si>
    <t>**** *id_571 *ano_2019 *categoria_APELO_AOS_MOTIVOS *tipo_Apelo_ao_povo</t>
  </si>
  <si>
    <t>**** *id_572 *ano_2019 *categoria_APELO_AOS_MOTIVOS *tipo_Apelo_ao_povo</t>
  </si>
  <si>
    <t>**** *id_573 *ano_2019 *categoria_APELO_AOS_MOTIVOS *tipo_Apelo_ao_povo</t>
  </si>
  <si>
    <t>**** *id_574 *ano_2019 *categoria_APELO_AOS_MOTIVOS *tipo_Apelo_ao_povo</t>
  </si>
  <si>
    <t>**** *id_575 *ano_2019 *categoria_APELO_AOS_MOTIVOS *tipo_Apelo_ao_povo</t>
  </si>
  <si>
    <t>**** *id_576 *ano_2019 *categoria_APELO_AOS_MOTIVOS *tipo_Apelo_ao_povo</t>
  </si>
  <si>
    <t>**** *id_577 *ano_2019 *categoria_APELO_AOS_MOTIVOS *tipo_Apelo_ao_povo</t>
  </si>
  <si>
    <t>**** *id_578 *ano_2019 *categoria_APELO_AOS_MOTIVOS *tipo_Apelo_ao_povo</t>
  </si>
  <si>
    <t>**** *id_579 *ano_2019 *categoria_APELO_AOS_MOTIVOS *tipo_Apelo_ao_povo</t>
  </si>
  <si>
    <t>**** *id_580 *ano_2019 *categoria_APELO_AOS_MOTIVOS *tipo_Apelo_ao_povo</t>
  </si>
  <si>
    <t>**** *id_581 *ano_2019 *categoria_APELO_AOS_MOTIVOS *tipo_Apelo_ao_povo</t>
  </si>
  <si>
    <t>**** *id_582 *ano_2019 *categoria_APELO_AOS_MOTIVOS *tipo_Apelo_ao_povo</t>
  </si>
  <si>
    <t>**** *id_583 *ano_2019 *categoria_APELO_AOS_MOTIVOS *tipo_Apelo_ao_povo</t>
  </si>
  <si>
    <t>**** *id_584 *ano_2019 *categoria_APELO_AOS_MOTIVOS *tipo_Apelo_ao_povo</t>
  </si>
  <si>
    <t>**** *id_586 *ano_2019 *categoria_CAUSAIS *tipo_Causa_complexa</t>
  </si>
  <si>
    <t>**** *id_589 *ano_2019 *categoria_CAUSAIS *tipo_Tomar_o_efeito_pela_causa</t>
  </si>
  <si>
    <t>**** *id_590 *ano_2019 *categoria_CAUSAIS *tipo_Tomar_o_efeito_pela_causa</t>
  </si>
  <si>
    <t>**** *id_591 *ano_2019 *categoria_DISPERSÃO *tipo_Apelo_à_ignorância</t>
  </si>
  <si>
    <t>**** *id_592 *ano_2019 *categoria_DISPERSÃO *tipo_Falso_dilema</t>
  </si>
  <si>
    <t>**** *id_593 *ano_2019 *categoria_ERROS_DE_DEFINIÇÃO *tipo_Demasiadamente_ampla</t>
  </si>
  <si>
    <t>**** *id_594 *ano_2019 *categoria_ERROS_DE_DEFINIÇÃO *tipo_Demasiadamente_ampla</t>
  </si>
  <si>
    <t>**** *id_595 *ano_2019 *categoria_ERROS_DE_DEFINIÇÃO *tipo_Demasiadamente_restrita</t>
  </si>
  <si>
    <t>**** *id_597 *ano_2019 *categoria_EXPLICAÇÃO *tipo_Inventar_os_fatos</t>
  </si>
  <si>
    <t>**** *id_598 *ano_2019 *categoria_EXPLICAÇÃO *tipo_Irrefutabilidade</t>
  </si>
  <si>
    <t>**** *id_599 *ano_2019 *categoria_EXPLICAÇÃO *tipo_Pouca_profundidade</t>
  </si>
  <si>
    <t>**** *id_600 *ano_2019 *categoria_FALHA_AO_ALVO *tipo_Conclusão_irrelevante</t>
  </si>
  <si>
    <t>**** *id_601 *ano_2019 *categoria_FALHA_AO_ALVO *tipo_Conclusão_irrelevante</t>
  </si>
  <si>
    <t>**** *id_602 *ano_2019 *categoria_FALHA_AO_ALVO *tipo_Espantalho</t>
  </si>
  <si>
    <t>**** *id_603 *ano_2019 *categoria_FALHA_AO_ALVO *tipo_Espantalho</t>
  </si>
  <si>
    <t>**** *id_604 *ano_2019 *categoria_FALHA_AO_ALVO *tipo_Petição_de_princípio</t>
  </si>
  <si>
    <t>**** *id_605 *ano_2019 *categoria_FUGIR_DO_ASSUNTO *tipo_Ad_hominem</t>
  </si>
  <si>
    <t>**** *id_610 *ano_2019 *categoria_INDUTIVA *tipo_Falsa_analogia</t>
  </si>
  <si>
    <t>**** *id_611 *ano_2019 *categoria_INDUTIVA *tipo_Indução_preguiçosa</t>
  </si>
  <si>
    <t>**** *id_612 *ano_2019 *categoria_REGRAS_GERAIS *tipo_Inversa_do_acidente</t>
  </si>
  <si>
    <t>**** *id_613 *ano_2020 *categoria_APELO_AOS_MOTIVOS *tipo_Apelo_à_força</t>
  </si>
  <si>
    <t>**** *id_614 *ano_2020 *categoria_APELO_AOS_MOTIVOS *tipo_Apelo_à_força</t>
  </si>
  <si>
    <t>**** *id_615 *ano_2020 *categoria_APELO_AOS_MOTIVOS *tipo_Apelo_à_piedade</t>
  </si>
  <si>
    <t>**** *id_616 *ano_2020 *categoria_APELO_AOS_MOTIVOS *tipo_Apelo_à_piedade</t>
  </si>
  <si>
    <t>**** *id_617 *ano_2020 *categoria_APELO_AOS_MOTIVOS *tipo_Apelo_à_piedade</t>
  </si>
  <si>
    <t>**** *id_618 *ano_2020 *categoria_APELO_AOS_MOTIVOS *tipo_Apelo_à_piedade</t>
  </si>
  <si>
    <t>**** *id_619 *ano_2020 *categoria_APELO_AOS_MOTIVOS *tipo_Apelo_à_piedade</t>
  </si>
  <si>
    <t>**** *id_620 *ano_2020 *categoria_APELO_AOS_MOTIVOS *tipo_Apelo_à_piedade</t>
  </si>
  <si>
    <t>**** *id_621 *ano_2020 *categoria_APELO_AOS_MOTIVOS *tipo_Apelo_à_preconceitos_ou_emoções</t>
  </si>
  <si>
    <t>**** *id_622 *ano_2020 *categoria_APELO_AOS_MOTIVOS *tipo_Apelo_ao_povo</t>
  </si>
  <si>
    <t>**** *id_623 *ano_2020 *categoria_APELO_AOS_MOTIVOS *tipo_Apelo_ao_povo</t>
  </si>
  <si>
    <t>**** *id_624 *ano_2020 *categoria_APELO_AOS_MOTIVOS *tipo_Apelo_ao_povo</t>
  </si>
  <si>
    <t>**** *id_625 *ano_2020 *categoria_APELO_AOS_MOTIVOS *tipo_Apelo_ao_povo</t>
  </si>
  <si>
    <t>**** *id_626 *ano_2020 *categoria_APELO_AOS_MOTIVOS *tipo_Apelo_ao_povo</t>
  </si>
  <si>
    <t>**** *id_627 *ano_2020 *categoria_APELO_AOS_MOTIVOS *tipo_Apelo_ao_povo</t>
  </si>
  <si>
    <t>**** *id_628 *ano_2020 *categoria_APELO_AOS_MOTIVOS *tipo_Apelo_ao_povo</t>
  </si>
  <si>
    <t>**** *id_629 *ano_2020 *categoria_APELO_AOS_MOTIVOS *tipo_Apelo_ao_povo</t>
  </si>
  <si>
    <t>**** *id_630 *ano_2020 *categoria_APELO_AOS_MOTIVOS *tipo_Apelo_ao_povo</t>
  </si>
  <si>
    <t>**** *id_631 *ano_2020 *categoria_APELO_AOS_MOTIVOS *tipo_Apelo_ao_povo</t>
  </si>
  <si>
    <t>**** *id_632 *ano_2020 *categoria_APELO_AOS_MOTIVOS *tipo_Apelo_ao_povo</t>
  </si>
  <si>
    <t>**** *id_633 *ano_2020 *categoria_APELO_AOS_MOTIVOS *tipo_Apelo_ao_povo</t>
  </si>
  <si>
    <t>**** *id_634 *ano_2020 *categoria_CAUSAIS *tipo_Causa_complexa</t>
  </si>
  <si>
    <t>**** *id_635 *ano_2020 *categoria_CAUSAIS *tipo_Causa_complexa</t>
  </si>
  <si>
    <t>**** *id_639 *ano_2020 *categoria_ERROS_DE_DEFINIÇÃO *tipo_Definição_contraditória</t>
  </si>
  <si>
    <t>**** *id_640 *ano_2020 *categoria_ERROS_DE_DEFINIÇÃO *tipo_Definição_contraditória</t>
  </si>
  <si>
    <t>**** *id_642 *ano_2020 *categoria_ERROS_DE_DEFINIÇÃO *tipo_Pouco_clara</t>
  </si>
  <si>
    <t>**** *id_646 *ano_2020 *categoria_EXPLICAÇÃO *tipo_Irrefutabilidade</t>
  </si>
  <si>
    <t>**** *id_647 *ano_2020 *categoria_EXPLICAÇÃO *tipo_Pouca_profundidade</t>
  </si>
  <si>
    <t>**** *id_648 *ano_2020 *categoria_EXPLICAÇÃO *tipo_Pouca_profundidade</t>
  </si>
  <si>
    <t>**** *id_649 *ano_2020 *categoria_EXPLICAÇÃO *tipo_Pouca_profundidade</t>
  </si>
  <si>
    <t>**** *id_650 *ano_2020 *categoria_EXPLICAÇÃO *tipo_Pouca_profundidade</t>
  </si>
  <si>
    <t>**** *id_651 *ano_2020 *categoria_EXPLICAÇÃO *tipo_Pouca_profundidade</t>
  </si>
  <si>
    <t>**** *id_652 *ano_2020 *categoria_EXPLICAÇÃO *tipo_Pouca_profundidade</t>
  </si>
  <si>
    <t>**** *id_653 *ano_2020 *categoria_EXPLICAÇÃO *tipo_Pouca_profundidade</t>
  </si>
  <si>
    <t>**** *id_654 *ano_2020 *categoria_FALHA_AO_ALVO *tipo_Conclusão_irrelevante</t>
  </si>
  <si>
    <t>**** *id_655 *ano_2020 *categoria_FALHA_AO_ALVO *tipo_Espantalho</t>
  </si>
  <si>
    <t>**** *id_660 *ano_2020 *categoria_FUGIR_DO_ASSUNTO *tipo_Autoridade_anônima</t>
  </si>
  <si>
    <t>**** *id_662 *ano_2020 *categoria_INDUTIVA *tipo_Amostra_não_representativa</t>
  </si>
  <si>
    <t>**** *id_663 *ano_2020 *categoria_INDUTIVA *tipo_Falsa_analogia</t>
  </si>
  <si>
    <t>**** *id_664 *ano_2020 *categoria_INDUTIVA *tipo_Generalização_precipitada</t>
  </si>
  <si>
    <t>**** *id_665 *ano_2020 *categoria_INDUTIVA *tipo_Generalização_precipitada</t>
  </si>
  <si>
    <t>**** *id_666 *ano_2020 *categoria_INDUTIVA *tipo_Omissão_de_dados</t>
  </si>
  <si>
    <t>**** *id_667 *ano_2021 *categoria_APELO_AOS_MOTIVOS *tipo_Apelo_à_força</t>
  </si>
  <si>
    <t>**** *id_668 *ano_2021 *categoria_APELO_AOS_MOTIVOS *tipo_Apelo_à_piedade</t>
  </si>
  <si>
    <t>**** *id_669 *ano_2021 *categoria_APELO_AOS_MOTIVOS *tipo_Apelo_à_piedade</t>
  </si>
  <si>
    <t>**** *id_670 *ano_2021 *categoria_APELO_AOS_MOTIVOS *tipo_Apelo_à_piedade</t>
  </si>
  <si>
    <t>**** *id_671 *ano_2021 *categoria_APELO_AOS_MOTIVOS *tipo_Apelo_à_piedade</t>
  </si>
  <si>
    <t>**** *id_672 *ano_2021 *categoria_APELO_AOS_MOTIVOS *tipo_Apelo_à_piedade</t>
  </si>
  <si>
    <t>**** *id_673 *ano_2021 *categoria_APELO_AOS_MOTIVOS *tipo_Apelo_à_preconceitos_ou_emoções</t>
  </si>
  <si>
    <t>**** *id_674 *ano_2021 *categoria_APELO_AOS_MOTIVOS *tipo_Apelo_à_preconceitos_ou_emoções</t>
  </si>
  <si>
    <t>**** *id_675 *ano_2021 *categoria_APELO_AOS_MOTIVOS *tipo_Apelo_à_preconceitos_ou_emoções</t>
  </si>
  <si>
    <t>**** *id_676 *ano_2021 *categoria_APELO_AOS_MOTIVOS *tipo_Apelo_à_preconceitos_ou_emoções</t>
  </si>
  <si>
    <t>**** *id_677 *ano_2021 *categoria_APELO_AOS_MOTIVOS *tipo_Apelo_à_preconceitos_ou_emoções</t>
  </si>
  <si>
    <t>**** *id_678 *ano_2021 *categoria_APELO_AOS_MOTIVOS *tipo_Apelo_à_preconceitos_ou_emoções</t>
  </si>
  <si>
    <t>**** *id_679 *ano_2021 *categoria_APELO_AOS_MOTIVOS *tipo_Apelo_à_preconceitos_ou_emoções</t>
  </si>
  <si>
    <t>**** *id_680 *ano_2021 *categoria_APELO_AOS_MOTIVOS *tipo_Apelo_à_preconceitos_ou_emoções</t>
  </si>
  <si>
    <t>**** *id_681 *ano_2021 *categoria_APELO_AOS_MOTIVOS *tipo_Apelo_à_preconceitos_ou_emoções</t>
  </si>
  <si>
    <t>**** *id_682 *ano_2021 *categoria_APELO_AOS_MOTIVOS *tipo_Apelo_à_preconceitos_ou_emoções</t>
  </si>
  <si>
    <t>**** *id_683 *ano_2021 *categoria_APELO_AOS_MOTIVOS *tipo_Apelo_à_preconceitos_ou_emoções</t>
  </si>
  <si>
    <t>**** *id_684 *ano_2021 *categoria_APELO_AOS_MOTIVOS *tipo_Apelo_ao_povo</t>
  </si>
  <si>
    <t>**** *id_685 *ano_2021 *categoria_APELO_AOS_MOTIVOS *tipo_Apelo_ao_povo</t>
  </si>
  <si>
    <t>**** *id_686 *ano_2021 *categoria_APELO_AOS_MOTIVOS *tipo_Apelo_ao_povo</t>
  </si>
  <si>
    <t>**** *id_687 *ano_2021 *categoria_APELO_AOS_MOTIVOS *tipo_Apelo_ao_povo</t>
  </si>
  <si>
    <t>**** *id_688 *ano_2021 *categoria_APELO_AOS_MOTIVOS *tipo_Apelo_ao_povo</t>
  </si>
  <si>
    <t>**** *id_689 *ano_2021 *categoria_APELO_AOS_MOTIVOS *tipo_Apelo_ao_povo</t>
  </si>
  <si>
    <t>**** *id_690 *ano_2021 *categoria_APELO_AOS_MOTIVOS *tipo_Apelo_ao_povo</t>
  </si>
  <si>
    <t>**** *id_691 *ano_2021 *categoria_APELO_AOS_MOTIVOS *tipo_Apelo_ao_povo</t>
  </si>
  <si>
    <t>**** *id_692 *ano_2021 *categoria_APELO_AOS_MOTIVOS *tipo_Apelo_ao_povo</t>
  </si>
  <si>
    <t>**** *id_693 *ano_2021 *categoria_APELO_AOS_MOTIVOS *tipo_Apelo_ao_povo</t>
  </si>
  <si>
    <t>**** *id_694 *ano_2021 *categoria_APELO_AOS_MOTIVOS *tipo_Apelo_ao_povo</t>
  </si>
  <si>
    <t>**** *id_695 *ano_2021 *categoria_APELO_AOS_MOTIVOS *tipo_Apelo_ao_povo</t>
  </si>
  <si>
    <t>**** *id_696 *ano_2021 *categoria_APELO_AOS_MOTIVOS *tipo_Apelo_ao_povo</t>
  </si>
  <si>
    <t>**** *id_697 *ano_2021 *categoria_APELO_AOS_MOTIVOS *tipo_Apelo_ao_povo</t>
  </si>
  <si>
    <t>**** *id_698 *ano_2021 *categoria_APELO_AOS_MOTIVOS *tipo_Apelo_ao_povo</t>
  </si>
  <si>
    <t>**** *id_699 *ano_2021 *categoria_APELO_AOS_MOTIVOS *tipo_Apelo_ao_povo</t>
  </si>
  <si>
    <t>**** *id_700 *ano_2021 *categoria_APELO_AOS_MOTIVOS *tipo_Apelo_ao_povo</t>
  </si>
  <si>
    <t>**** *id_701 *ano_2021 *categoria_APELO_AOS_MOTIVOS *tipo_Apelo_ao_povo</t>
  </si>
  <si>
    <t>**** *id_702 *ano_2021 *categoria_APELO_AOS_MOTIVOS *tipo_Apelo_ao_povo</t>
  </si>
  <si>
    <t>**** *id_703 *ano_2021 *categoria_APELO_AOS_MOTIVOS *tipo_Apelo_ao_povo</t>
  </si>
  <si>
    <t>**** *id_704 *ano_2021 *categoria_APELO_AOS_MOTIVOS *tipo_Apelo_ao_povo</t>
  </si>
  <si>
    <t>**** *id_705 *ano_2021 *categoria_APELO_AOS_MOTIVOS *tipo_Apelo_ao_povo</t>
  </si>
  <si>
    <t>**** *id_706 *ano_2021 *categoria_APELO_AOS_MOTIVOS *tipo_Apelo_ao_povo</t>
  </si>
  <si>
    <t>**** *id_707 *ano_2021 *categoria_APELO_AOS_MOTIVOS *tipo_Apelo_ao_povo</t>
  </si>
  <si>
    <t>**** *id_708 *ano_2021 *categoria_APELO_AOS_MOTIVOS *tipo_Apelo_ao_povo</t>
  </si>
  <si>
    <t>**** *id_709 *ano_2021 *categoria_APELO_AOS_MOTIVOS *tipo_Apelo_ao_povo</t>
  </si>
  <si>
    <t>**** *id_710 *ano_2021 *categoria_APELO_AOS_MOTIVOS *tipo_Apelo_ao_povo</t>
  </si>
  <si>
    <t>**** *id_711 *ano_2021 *categoria_APELO_AOS_MOTIVOS *tipo_Apelo_ao_povo</t>
  </si>
  <si>
    <t>**** *id_712 *ano_2021 *categoria_APELO_AOS_MOTIVOS *tipo_Apelo_ao_povo</t>
  </si>
  <si>
    <t>**** *id_713 *ano_2021 *categoria_APELO_AOS_MOTIVOS *tipo_Apelo_ao_povo</t>
  </si>
  <si>
    <t>**** *id_714 *ano_2021 *categoria_APELO_AOS_MOTIVOS *tipo_Apelo_ao_povo</t>
  </si>
  <si>
    <t>**** *id_715 *ano_2021 *categoria_APELO_AOS_MOTIVOS *tipo_Apelo_ao_povo</t>
  </si>
  <si>
    <t>**** *id_716 *ano_2021 *categoria_APELO_AOS_MOTIVOS *tipo_Apelo_ao_povo</t>
  </si>
  <si>
    <t>**** *id_717 *ano_2021 *categoria_APELO_AOS_MOTIVOS *tipo_Apelo_ao_povo</t>
  </si>
  <si>
    <t>**** *id_719 *ano_2021 *categoria_CAUSAIS *tipo_Causa_complexa</t>
  </si>
  <si>
    <t>**** *id_720 *ano_2021 *categoria_CAUSAIS *tipo_Causa_complexa</t>
  </si>
  <si>
    <t>**** *id_721 *ano_2021 *categoria_CAUSAIS *tipo_Causa_complexa</t>
  </si>
  <si>
    <t>**** *id_722 *ano_2021 *categoria_CAUSAIS *tipo_Efeito_conjunto</t>
  </si>
  <si>
    <t>**** *id_725 *ano_2021 *categoria_DISPERSÃO *tipo_Apelo_à_ignorância</t>
  </si>
  <si>
    <t>**** *id_726 *ano_2021 *categoria_DISPERSÃO *tipo_Derrapagem</t>
  </si>
  <si>
    <t>**** *id_727 *ano_2021 *categoria_DISPERSÃO *tipo_Falso_dilema</t>
  </si>
  <si>
    <t>**** *id_729 *ano_2021 *categoria_ERROS_DE_DEFINIÇÃO *tipo_Demasiadamente_ampla</t>
  </si>
  <si>
    <t>**** *id_730 *ano_2021 *categoria_EXPLICAÇÃO *tipo_Âmbito_limitado</t>
  </si>
  <si>
    <t>**** *id_731 *ano_2021 *categoria_EXPLICAÇÃO *tipo_Âmbito_limitado</t>
  </si>
  <si>
    <t>**** *id_735 *ano_2021 *categoria_EXPLICAÇÃO *tipo_Irrefutabilidade</t>
  </si>
  <si>
    <t>**** *id_736 *ano_2021 *categoria_EXPLICAÇÃO *tipo_Pouca_profundidade</t>
  </si>
  <si>
    <t>**** *id_737 *ano_2021 *categoria_FALHA_AO_ALVO *tipo_Espantalho</t>
  </si>
  <si>
    <t>**** *id_738 *ano_2021 *categoria_FALHA_AO_ALVO *tipo_Espantalho</t>
  </si>
  <si>
    <t>**** *id_739 *ano_2021 *categoria_FUGIR_DO_ASSUNTO *tipo_Ad_hominem</t>
  </si>
  <si>
    <t>**** *id_740 *ano_2021 *categoria_FUGIR_DO_ASSUNTO *tipo_Autoridade_anônima</t>
  </si>
  <si>
    <t>**** *id_741 *ano_2021 *categoria_FUGIR_DO_ASSUNTO *tipo_Autoridade_anônima</t>
  </si>
  <si>
    <t>**** *id_742 *ano_2021 *categoria_INDUTIVA *tipo_Falsa_analogia</t>
  </si>
  <si>
    <t>**** *id_743 *ano_2021 *categoria_INDUTIVA *tipo_Falsa_analogia</t>
  </si>
  <si>
    <t>**** *id_744 *ano_2021 *categoria_INDUTIVA *tipo_Generalização_precipitada</t>
  </si>
  <si>
    <t>**** *id_745 *ano_2021 *categoria_INDUTIVA *tipo_Indução_preguiçosa</t>
  </si>
  <si>
    <t>**** *id_746 *ano_2021 *categoria_INDUTIVA *tipo_Omissão_de_dados</t>
  </si>
  <si>
    <t>**** *id_747 *ano_2021 *categoria_INDUTIVA *tipo_Omissão_de_dados</t>
  </si>
  <si>
    <t>**** *id_748 *ano_2021 *categoria_INDUTIVA *tipo_Omissão_de_dados</t>
  </si>
  <si>
    <t>**** *id_749 *ano_2022 *categoria_APELO_AOS_MOTIVOS *tipo_Apelo_à_preconceitos_ou_emoções</t>
  </si>
  <si>
    <t>**** *id_750 *ano_2022 *categoria_APELO_AOS_MOTIVOS *tipo_Apelo_à_preconceitos_ou_emoções</t>
  </si>
  <si>
    <t>**** *id_751 *ano_2022 *categoria_APELO_AOS_MOTIVOS *tipo_Apelo_à_preconceitos_ou_emoções</t>
  </si>
  <si>
    <t>**** *id_752 *ano_2022 *categoria_APELO_AOS_MOTIVOS *tipo_Apelo_à_piedade</t>
  </si>
  <si>
    <t>**** *id_753 *ano_2022 *categoria_APELO_AOS_MOTIVOS *tipo_Apelo_à_piedade</t>
  </si>
  <si>
    <t>**** *id_754 *ano_2022 *categoria_APELO_AOS_MOTIVOS *tipo_Apelo_ao_povo</t>
  </si>
  <si>
    <t>**** *id_755 *ano_2022 *categoria_APELO_AOS_MOTIVOS *tipo_Apelo_ao_povo</t>
  </si>
  <si>
    <t>**** *id_756 *ano_2022 *categoria_APELO_AOS_MOTIVOS *tipo_Apelo_ao_povo</t>
  </si>
  <si>
    <t>**** *id_757 *ano_2022 *categoria_APELO_AOS_MOTIVOS *tipo_Apelo_ao_povo</t>
  </si>
  <si>
    <t>**** *id_758 *ano_2022 *categoria_APELO_AOS_MOTIVOS *tipo_Apelo_ao_povo</t>
  </si>
  <si>
    <t>**** *id_759 *ano_2022 *categoria_APELO_AOS_MOTIVOS *tipo_Apelo_ao_povo</t>
  </si>
  <si>
    <t>**** *id_760 *ano_2022 *categoria_APELO_AOS_MOTIVOS *tipo_Apelo_ao_povo</t>
  </si>
  <si>
    <t>**** *id_761 *ano_2022 *categoria_APELO_AOS_MOTIVOS *tipo_Apelo_ao_povo</t>
  </si>
  <si>
    <t>**** *id_762 *ano_2022 *categoria_APELO_AOS_MOTIVOS *tipo_Apelo_ao_povo</t>
  </si>
  <si>
    <t>**** *id_763 *ano_2022 *categoria_APELO_AOS_MOTIVOS *tipo_Apelo_ao_povo</t>
  </si>
  <si>
    <t>**** *id_764 *ano_2022 *categoria_APELO_AOS_MOTIVOS *tipo_Apelo_ao_povo</t>
  </si>
  <si>
    <t>**** *id_765 *ano_2022 *categoria_APELO_AOS_MOTIVOS *tipo_Apelo_ao_povo</t>
  </si>
  <si>
    <t>**** *id_766 *ano_2022 *categoria_APELO_AOS_MOTIVOS *tipo_Apelo_ao_povo</t>
  </si>
  <si>
    <t>**** *id_767 *ano_2022 *categoria_APELO_AOS_MOTIVOS *tipo_Apelo_ao_povo</t>
  </si>
  <si>
    <t>**** *id_768 *ano_2022 *categoria_APELO_AOS_MOTIVOS *tipo_Apelo_ao_povo</t>
  </si>
  <si>
    <t>**** *id_769 *ano_2022 *categoria_APELO_AOS_MOTIVOS *tipo_Apelo_ao_povo</t>
  </si>
  <si>
    <t>**** *id_770 *ano_2022 *categoria_APELO_AOS_MOTIVOS *tipo_Apelo_ao_povo</t>
  </si>
  <si>
    <t>**** *id_771 *ano_2022 *categoria_APELO_AOS_MOTIVOS *tipo_Apelo_ao_povo</t>
  </si>
  <si>
    <t>**** *id_772 *ano_2022 *categoria_APELO_AOS_MOTIVOS *tipo_Apelo_à_preconceitos_ou_emoções</t>
  </si>
  <si>
    <t>**** *id_773 *ano_2022 *categoria_APELO_AOS_MOTIVOS *tipo_Apelo_à_preconceitos_ou_emoções</t>
  </si>
  <si>
    <t>**** *id_774 *ano_2022 *categoria_APELO_AOS_MOTIVOS *tipo_Apelo_à_preconceitos_ou_emoções</t>
  </si>
  <si>
    <t>**** *id_775 *ano_2022 *categoria_CAUSAIS *tipo_Causa_complexa</t>
  </si>
  <si>
    <t>**** *id_776 *ano_2022 *categoria_CAUSAIS *tipo_Efeito_conjunto</t>
  </si>
  <si>
    <t>**** *id_777 *ano_2022 *categoria_CAUSAIS *tipo_Post_hoc</t>
  </si>
  <si>
    <t>**** *id_778 *ano_2022 *categoria_DISPERSÃO *tipo_Apelo_à_ignorância</t>
  </si>
  <si>
    <t>**** *id_779 *ano_2022 *categoria_DISPERSÃO *tipo_Falso_dilema</t>
  </si>
  <si>
    <t>**** *id_780 *ano_2022 *categoria_DISPERSÃO *tipo_Pergunta_complexa</t>
  </si>
  <si>
    <t>**** *id_781 *ano_2022 *categoria_ERROS_DE_DEFINIÇÃO *tipo_Definição_circular</t>
  </si>
  <si>
    <t>**** *id_782 *ano_2022 *categoria_ERROS_DE_DEFINIÇÃO *tipo_Definição_contraditória</t>
  </si>
  <si>
    <t>**** *id_785 *ano_2022 *categoria_EXPLICAÇÃO *tipo_Irrefutabilidade</t>
  </si>
  <si>
    <t>**** *id_786 *ano_2022 *categoria_EXPLICAÇÃO *tipo_Pouca_profundidade</t>
  </si>
  <si>
    <t>**** *id_787 *ano_2022 *categoria_EXPLICAÇÃO *tipo_Pouca_profundidade</t>
  </si>
  <si>
    <t>**** *id_788 *ano_2022 *categoria_EXPLICAÇÃO *tipo_Pouca_profundidade</t>
  </si>
  <si>
    <t>**** *id_789 *ano_2022 *categoria_EXPLICAÇÃO *tipo_Pouca_profundidade</t>
  </si>
  <si>
    <t>**** *id_790 *ano_2022 *categoria_EXPLICAÇÃO *tipo_Pouca_profundidade</t>
  </si>
  <si>
    <t>**** *id_791 *ano_2022 *categoria_EXPLICAÇÃO *tipo_Pouca_profundidade</t>
  </si>
  <si>
    <t>**** *id_792 *ano_2022 *categoria_FALHA_AO_ALVO *tipo_Espantalho</t>
  </si>
  <si>
    <t>**** *id_793 *ano_2022 *categoria_FALHA_AO_ALVO *tipo_Espantalho</t>
  </si>
  <si>
    <t>**** *id_794 *ano_2022 *categoria_FUGIR_DO_ASSUNTO *tipo_Ad_hominem</t>
  </si>
  <si>
    <t>**** *id_800 *ano_2022 *categoria_INDUTIVA *tipo_Amostra_não_representativa</t>
  </si>
  <si>
    <t>**** *id_801 *ano_2022 *categoria_INDUTIVA *tipo_Generalização_precipitada</t>
  </si>
  <si>
    <t>**** *id_802 *ano_2022 *categoria_INDUTIVA *tipo_Omissão_de_dados</t>
  </si>
  <si>
    <t>e, no município de Vitória, Espírito Santo, Brasil, continua em processamento uma ação por suposta poluição atmosférica (p. 69, 2009).</t>
  </si>
  <si>
    <t>O último simulado externo aconteceu em 16 de junho de 2018, sob coordenação da Defesa Civil. A última inspeção registrada ocorreu no dia 22 de janeiro de 2019 p. 11, 2018.</t>
  </si>
  <si>
    <t>A Vale é um dos projetos mais empolgantes vindo de países emergentes. A Vale é também – e isso é um compromisso – uma empresa global profundamente dedicada em elevar o seu padrão, e suas políticas voltadas para o desenvolvimento sustentável são exemplos disso.” (p. 17, 2007). Javier Santiso, Diretor do Centro de Desenvolvimento e Presidente da OECD – Rede de Mercados Emergentes (EmNet).</t>
  </si>
  <si>
    <t>Os jovens de hoje podem não estar preparados para trabalhar nos melhores postos da Vale, mas os meninos estarão. Aí, a cidade vai ter uma juventude diferente”, prevê (p. 172, 2007).</t>
  </si>
  <si>
    <t>No ano, a empresa atuou, ainda, como colíder da Câmara Técnica de Biodiversidade do CEBDS, apoiando e participando das discussões sobre o tema, contribuindo com a evolução do Compromisso Empresarial Brasileiro da Biodiversidade. Também aderiu ao Call for Action da Business for Nature, união de empresas e instituições na busca pela redução da perda de biodiversidade p. 96, 2020.</t>
  </si>
  <si>
    <t>Estamos em luto.</t>
  </si>
  <si>
    <t>**** *id_657 *ano_2018 *categoria_APELO_AOS_MOTIVOS *tipo_Apelo_à_preconceitos_ou_emoções</t>
  </si>
  <si>
    <t>O ano de 2019 foi marcado pelo luto e pela preocupação em estabelecer ações emergenciais para lidar com as adversidades suscitadas pelo rompimento.</t>
  </si>
  <si>
    <t>**** *id_134 *ano_2009 *categoria_DISPERSÃO *tipo_Apelo_à_ignorância</t>
  </si>
  <si>
    <t>**** *id_418 *ano_2019 *categoria_APELO_AOS_MOTIVOS *tipo_Apelo_à_preconceitos_ou_emoções</t>
  </si>
  <si>
    <t>Insignificância</t>
  </si>
  <si>
    <t>Estilo_sem_substância</t>
  </si>
  <si>
    <t>Apelo_à_autoridade</t>
  </si>
  <si>
    <t>Distorcer_os_fatos</t>
  </si>
  <si>
    <t>**** *id_434 *ano_2016 *categoria_APELO_AOS_MOTIVOS *tipo_Apelo_ao_povo</t>
  </si>
  <si>
    <t>**** *id_10 *ano_2006 *categoria_APELO_AOS_MOTIVOS *tipo_Apelo_ao_povo</t>
  </si>
  <si>
    <t>**** *id_12 *ano_2006 *categoria_CAUSAIS *tipo_Insignificância</t>
  </si>
  <si>
    <t>**** *id_17 *ano_2006 *categoria_ERROS_DE_DEFINIÇÃO *tipo_Definição_contraditória</t>
  </si>
  <si>
    <t>**** *id_52 *ano_2007 *categoria_ERROS_DE_DEFINIÇÃO *tipo_Definição_contraditória</t>
  </si>
  <si>
    <t>**** *id_61 *ano_2007 *categoria_FUGIR_DO_ASSUNTO *tipo_Apelo_à_autoridade</t>
  </si>
  <si>
    <t>**** *id_62 *ano_2007 *categoria_FUGIR_DO_ASSUNTO *tipo_Apelo_à_autoridade</t>
  </si>
  <si>
    <t>**** *id_63 *ano_2007 *categoria_FUGIR_DO_ASSUNTO *tipo_Apelo_à_autoridade</t>
  </si>
  <si>
    <t>**** *id_104 *ano_2008 *categoria_CAUSAIS *tipo_Insignificância</t>
  </si>
  <si>
    <t>**** *id_105 *ano_2008 *categoria_CAUSAIS *tipo_Insignificância</t>
  </si>
  <si>
    <t>**** *id_111 *ano_2008 *categoria_ERROS_DE_DEFINIÇÃO *tipo_Definição_contraditória</t>
  </si>
  <si>
    <t>**** *id_112 *ano_2008 *categoria_ERROS_DE_DEFINIÇÃO *tipo_Definição_contraditória</t>
  </si>
  <si>
    <t>**** *id_113 *ano_2008 *categoria_ERROS_DE_DEFINIÇÃO *tipo_Definição_contraditória</t>
  </si>
  <si>
    <t>**** *id_116 *ano_2008 *categoria_EXPLICAÇÃO *tipo_Distorcer_os_fatos</t>
  </si>
  <si>
    <t>**** *id_125 *ano_2008 *categoria_FUGIR_DO_ASSUNTO *tipo_Estilo_sem_substância</t>
  </si>
  <si>
    <t>**** *id_150 *ano_2019 *categoria_APELO_AOS_MOTIVOS *tipo_Apelo_ao_povo</t>
  </si>
  <si>
    <t>**** *id_154 *ano_2009 *categoria_CAUSAIS *tipo_Insignificância</t>
  </si>
  <si>
    <t>**** *id_155 *ano_2009 *categoria_CAUSAIS *tipo_Insignificância</t>
  </si>
  <si>
    <t>**** *id_156 *ano_2009 *categoria_CAUSAIS *tipo_Insignificância</t>
  </si>
  <si>
    <t>**** *id_166 *ano_2009 *categoria_ERROS_DE_DEFINIÇÃO *tipo_Definição_contraditória</t>
  </si>
  <si>
    <t>**** *id_167 *ano_2009 *categoria_ERROS_DE_DEFINIÇÃO *tipo_Definição_contraditória</t>
  </si>
  <si>
    <t>**** *id_172 *ano_2009 *categoria_EXPLICAÇÃO *tipo_Distorcer_os_fatos</t>
  </si>
  <si>
    <t>**** *id_173 *ano_2009 *categoria_EXPLICAÇÃO *tipo_Distorcer_os_fatos</t>
  </si>
  <si>
    <t>**** *id_210 *ano_2010 *categoria_EXPLICAÇÃO *tipo_Distorcer_os_fatos</t>
  </si>
  <si>
    <t>**** *id_211 *ano_2010 *categoria_EXPLICAÇÃO *tipo_Distorcer_os_fatos</t>
  </si>
  <si>
    <t>**** *id_222 *ano_2010 *categoria_FUGIR_DO_ASSUNTO *tipo_Apelo_à_autoridade</t>
  </si>
  <si>
    <t>**** *id_272 *ano_2011 *categoria_EXPLICAÇÃO *tipo_Distorcer_os_fatos</t>
  </si>
  <si>
    <t>**** *id_290 *ano_2012 *categoria_APELO_AOS_MOTIVOS *tipo_Apelo_ao_povo</t>
  </si>
  <si>
    <t>**** *id_291 *ano_2012 *categoria_APELO_AOS_MOTIVOS *tipo_Apelo_ao_povo</t>
  </si>
  <si>
    <t>**** *id_298 *ano_2012 *categoria_EXPLICAÇÃO *tipo_Distorcer_os_fatos</t>
  </si>
  <si>
    <t>**** *id_299 *ano_2012 *categoria_EXPLICAÇÃO *tipo_Distorcer_os_fatos</t>
  </si>
  <si>
    <t>**** *id_332 *ano_2013 *categoria_ERROS_DE_DEFINIÇÃO *tipo_Definição_circular</t>
  </si>
  <si>
    <t>**** *id_359 *ano_2014 *categoria_CAUSAIS *tipo_Insignificância</t>
  </si>
  <si>
    <t>**** *id_402 *ano_2015 *categoria_CAUSAIS *tipo_Insignificância</t>
  </si>
  <si>
    <t>**** *id_411 *ano_2015 *categoria_EXPLICAÇÃO *tipo_Distorcer_os_fatos</t>
  </si>
  <si>
    <t>**** *id_412 *ano_2015 *categoria_EXPLICAÇÃO *tipo_Irrefutabilidade</t>
  </si>
  <si>
    <t>**** *id_419 *ano_2015 *categoria_FUGIR_DO_ASSUNTO *tipo_Apelo_à_autoridade</t>
  </si>
  <si>
    <t>**** *id_439 *ano_2016 *categoria_CAUSAIS *tipo_Insignificância</t>
  </si>
  <si>
    <t>**** *id_450 *ano_2016 *categoria_EXPLICAÇÃO *tipo_Distorcer_os_fatos</t>
  </si>
  <si>
    <t>**** *id_451 *ano_2016 *categoria_EXPLICAÇÃO *tipo_Distorcer_os_fatos</t>
  </si>
  <si>
    <t>**** *id_458 *ano_2016 *categoria_FUGIR_DO_ASSUNTO *tipo_Apelo_à_autoridade</t>
  </si>
  <si>
    <t>**** *id_459 *ano_2016 *categoria_FUGIR_DO_ASSUNTO *tipo_Apelo_à_autoridade</t>
  </si>
  <si>
    <t>**** *id_460 *ano_2016 *categoria_FUGIR_DO_ASSUNTO *tipo_Apelo_à_autoridade</t>
  </si>
  <si>
    <t>**** *id_492 *ano_2017 *categoria_CAUSAIS *tipo_Insignificância</t>
  </si>
  <si>
    <t>**** *id_494 *ano_2017 *categoria_ERROS_DE_DEFINIÇÃO *tipo_Definição_circular</t>
  </si>
  <si>
    <t>**** *id_496 *ano_2017 *categoria_EXPLICAÇÃO *tipo_Distorcer_os_fatos</t>
  </si>
  <si>
    <t>**** *id_497 *ano_2017 *categoria_EXPLICAÇÃO *tipo_Irrefutabilidade</t>
  </si>
  <si>
    <t>**** *id_498 *ano_2017 *categoria_EXPLICAÇÃO *tipo_Irrefutabilidade</t>
  </si>
  <si>
    <t>**** *id_524 *ano_2018 *categoria_APELO_AOS_MOTIVOS *tipo_Apelo_ao_povo</t>
  </si>
  <si>
    <t>**** *id_531 *ano_2018 *categoria_EXPLICAÇÃO *tipo_Distorcer_os_fatos</t>
  </si>
  <si>
    <t>**** *id_532 *ano_2018 *categoria_EXPLICAÇÃO *tipo_Distorcer_os_fatos</t>
  </si>
  <si>
    <t>**** *id_535 *ano_2018 *categoria_EXPLICAÇÃO *tipo_Irrefutabilidade</t>
  </si>
  <si>
    <t>**** *id_544 *ano_2018 *categoria_FUGIR_DO_ASSUNTO *tipo_Apelo_à_autoridade</t>
  </si>
  <si>
    <t>**** *id_545 *ano_2018 *categoria_FUGIR_DO_ASSUNTO *tipo_Apelo_à_autoridade</t>
  </si>
  <si>
    <t>**** *id_546 *ano_2018 *categoria_FUGIR_DO_ASSUNTO *tipo_Apelo_à_autoridade</t>
  </si>
  <si>
    <t>**** *id_556 *ano_2020 *categoria_APELO_AOS_MOTIVOS *tipo_Apelo_ao_povo</t>
  </si>
  <si>
    <t>**** *id_585 *ano_2019 *categoria_APELO_AOS_MOTIVOS *tipo_Apelo_ao_povo</t>
  </si>
  <si>
    <t>**** *id_587 *ano_2019 *categoria_CAUSAIS *tipo_Insignificância</t>
  </si>
  <si>
    <t>**** *id_588 *ano_2019 *categoria_CAUSAIS *tipo_Insignificância</t>
  </si>
  <si>
    <t>**** *id_596 *ano_2019 *categoria_EXPLICAÇÃO *tipo_Distorcer_os_fatos</t>
  </si>
  <si>
    <t>**** *id_606 *ano_2019 *categoria_FUGIR_DO_ASSUNTO *tipo_Apelo_à_autoridade</t>
  </si>
  <si>
    <t>**** *id_607 *ano_2019 *categoria_FUGIR_DO_ASSUNTO *tipo_Apelo_à_autoridade</t>
  </si>
  <si>
    <t>**** *id_608 *ano_2019 *categoria_FUGIR_DO_ASSUNTO *tipo_Apelo_à_autoridade</t>
  </si>
  <si>
    <t>**** *id_609 *ano_2019 *categoria_FUGIR_DO_ASSUNTO *tipo_Apelo_à_autoridade</t>
  </si>
  <si>
    <t>**** *id_636 *ano_2020 *categoria_CAUSAIS *tipo_Insignificância</t>
  </si>
  <si>
    <t>**** *id_637 *ano_2020 *categoria_CAUSAIS *tipo_Insignificância</t>
  </si>
  <si>
    <t>**** *id_638 *ano_2020 *categoria_CAUSAIS *tipo_Insignificância</t>
  </si>
  <si>
    <t>**** *id_641 *ano_2020 *categoria_ERROS_DE_DEFINIÇÃO *tipo_Definição_contraditória</t>
  </si>
  <si>
    <t>**** *id_643 *ano_2020 *categoria_EXPLICAÇÃO *tipo_Distorcer_os_fatos</t>
  </si>
  <si>
    <t>**** *id_644 *ano_2020 *categoria_EXPLICAÇÃO *tipo_Distorcer_os_fatos</t>
  </si>
  <si>
    <t>**** *id_645 *ano_2020 *categoria_EXPLICAÇÃO *tipo_Distorcer_os_fatos</t>
  </si>
  <si>
    <t>**** *id_656 *ano_2020 *categoria_FUGIR_DO_ASSUNTO *tipo_Apelo_à_autoridade</t>
  </si>
  <si>
    <t>**** *id_658 *ano_2020 *categoria_FUGIR_DO_ASSUNTO *tipo_Apelo_à_autoridade</t>
  </si>
  <si>
    <t>**** *id_659 *ano_2020 *categoria_FUGIR_DO_ASSUNTO *tipo_Apelo_à_autoridade</t>
  </si>
  <si>
    <t>**** *id_661 *ano_2020 *categoria_FUGIR_DO_ASSUNTO *tipo_Estilo_sem_substância</t>
  </si>
  <si>
    <t>**** *id_718 *ano_2021 *categoria_APELO_AOS_MOTIVOS *tipo_Apelo_ao_povo</t>
  </si>
  <si>
    <t>**** *id_723 *ano_2021 *categoria_CAUSAIS *tipo_Insignificância</t>
  </si>
  <si>
    <t>**** *id_724 *ano_2021 *categoria_CAUSAIS *tipo_Insignificância</t>
  </si>
  <si>
    <t>**** *id_728 *ano_2021 *categoria_ERROS_DE_DEFINIÇÃO *tipo_Definição_circular</t>
  </si>
  <si>
    <t>**** *id_732 *ano_2021 *categoria_EXPLICAÇÃO *tipo_Distorcer_os_fatos</t>
  </si>
  <si>
    <t>**** *id_733 *ano_2021 *categoria_EXPLICAÇÃO *tipo_Distorcer_os_fatos</t>
  </si>
  <si>
    <t>**** *id_734 *ano_2021 *categoria_EXPLICAÇÃO *tipo_Distorcer_os_fatos</t>
  </si>
  <si>
    <t>**** *id_783 *ano_2022 *categoria_ERROS_DE_DEFINIÇÃO *tipo_Definição_contraditória</t>
  </si>
  <si>
    <t>**** *id_784 *ano_2022 *categoria_EXPLICAÇÃO *tipo_Distorcer_os_fatos</t>
  </si>
  <si>
    <t>**** *id_795 *ano_2022 *categoria_FUGIR_DO_ASSUNTO *tipo_Apelo_à_autoridade</t>
  </si>
  <si>
    <t>**** *id_796 *ano_2022 *categoria_FUGIR_DO_ASSUNTO *tipo_Apelo_à_autoridade</t>
  </si>
  <si>
    <t>**** *id_797 *ano_2022 *categoria_FUGIR_DO_ASSUNTO *tipo_Apelo_à_autoridade</t>
  </si>
  <si>
    <t>**** *id_798 *ano_2022 *categoria_FUGIR_DO_ASSUNTO *tipo_Apelo_à_autoridade</t>
  </si>
  <si>
    <t>**** *id_799 *ano_2022 *categoria_FUGIR_DO_ASSUNTO *tipo_Apelo_à_autoridade</t>
  </si>
  <si>
    <t>**** *id_803 *ano_2020 *categoria_APELO_AOS_MOTIVOS *tipo_Apelo_ao_povo</t>
  </si>
  <si>
    <t>**** *id_804 *ano_2020 *categoria_APELO_AOS_MOTIVOS *tipo_Apelo_ao_povo</t>
  </si>
  <si>
    <t>**** *id_805 *ano_2019 *categoria_APELO_AOS_MOTIVOS *tipo_Apelo_à_preconceitos_ou_emoções</t>
  </si>
  <si>
    <t>Price Water House Coopers Auditores Independentes Ltda.</t>
  </si>
  <si>
    <t>asociação</t>
  </si>
  <si>
    <r>
      <t>Coordenado pela Valer — Educação Vale e pelas áreas regionais de Recursos Humanos, o programa tem a meta de contratar, anualmente, 140 proﬁssionais.</t>
    </r>
    <r>
      <rPr>
        <sz val="10"/>
        <rFont val="Calibri"/>
        <family val="2"/>
        <scheme val="minor"/>
      </rPr>
      <t xml:space="preserve"> </t>
    </r>
    <r>
      <rPr>
        <sz val="10"/>
        <rFont val="Times New Roman"/>
        <family val="1"/>
      </rPr>
      <t>Em 2011, foram contratadas 185 pessoas com deﬁciência, cumprindo o Termo de Ajustamento de Conduta (TAC) com o Ministério Público (p. 38, 2011).</t>
    </r>
  </si>
  <si>
    <r>
      <t>A Vale foi citada em diversas ações civis públicas, em conjunto com o Departamento Nacional de Produção Mineral (DNPM) e a Fundação Estadual do Meio Ambiente de Minas Gerais (Feam). Essas ações foram propostas pelo Ministério Público Federal sem ouvir a</t>
    </r>
    <r>
      <rPr>
        <sz val="10"/>
        <color theme="1"/>
        <rFont val="Calibri"/>
        <family val="2"/>
        <scheme val="minor"/>
      </rPr>
      <t xml:space="preserve"> </t>
    </r>
    <r>
      <rPr>
        <sz val="10"/>
        <color theme="1"/>
        <rFont val="Times New Roman"/>
        <family val="1"/>
      </rPr>
      <t>empresa e ter ciência dos programas corporativos de controle de barragens. Todas as ações foram resolvidas por meio de acordos judiciais que já foram assinados pela Vale e pelo Ministério Público Federal. Agora, esperam pelas assinaturas do DNPM e da Feam, que já se manifestaram em sentido favorável (P. 192, 2012).</t>
    </r>
  </si>
  <si>
    <r>
      <t xml:space="preserve">Ninguém deveria se acidentar no ambiente de trabalho. Nós todos trabalhamos para sustentar nossa família e ajudar a sociedade. É nossa responsabilidade garantir que os controles estejam em funcionamento para que os perigos e os riscos sejam gerenciados tanto quanto possível. Segurança deve ser a prioridade número 1 de todos </t>
    </r>
    <r>
      <rPr>
        <sz val="10"/>
        <color theme="1"/>
        <rFont val="Times New Roman"/>
        <family val="1"/>
      </rPr>
      <t>(p. 33, 2012).</t>
    </r>
  </si>
  <si>
    <r>
      <t>25,2 Km</t>
    </r>
    <r>
      <rPr>
        <vertAlign val="superscript"/>
        <sz val="10"/>
        <rFont val="Times New Roman"/>
        <family val="1"/>
      </rPr>
      <t>2</t>
    </r>
    <r>
      <rPr>
        <sz val="10"/>
        <rFont val="Times New Roman"/>
        <family val="1"/>
      </rPr>
      <t xml:space="preserve"> é o tamanho da área recuperada pela Vale em 2011. Equivale a 2,5 vezes o tamanho do Stanley Park, em Vancouver, o maior parque urbano do Canadá (p. 62, 2011).</t>
    </r>
  </si>
  <si>
    <r>
      <t xml:space="preserve">A divulgação do nosso Relatório de Sustentabilidade 2007, o primeiro com base no modelo GRI, contribuiu para a avaliação positiva da empresa pelo banco de investimentos (p. 25, 2008). Banco </t>
    </r>
    <r>
      <rPr>
        <i/>
        <sz val="10"/>
        <rFont val="Times New Roman"/>
        <family val="1"/>
      </rPr>
      <t>Goldman Sachs</t>
    </r>
    <r>
      <rPr>
        <sz val="10"/>
        <rFont val="Times New Roman"/>
        <family val="1"/>
      </rPr>
      <t xml:space="preserve"> (USA).</t>
    </r>
  </si>
  <si>
    <r>
      <t>As descobertas do Estudo de Caso Brasil (</t>
    </r>
    <r>
      <rPr>
        <i/>
        <sz val="10"/>
        <color theme="1"/>
        <rFont val="Times New Roman"/>
        <family val="1"/>
      </rPr>
      <t>Brazil Country Case Study</t>
    </r>
    <r>
      <rPr>
        <sz val="10"/>
        <color theme="1"/>
        <rFont val="Times New Roman"/>
        <family val="1"/>
      </rPr>
      <t>) serão utilizadas para contribuir para a promoção do engajamento entre o setor da mineração e seus investidores governamentais e não governamentais, promover debates e atividades relacionadas e otimizar o impacto da mineração no desenvolvimento (p. 25, 2012).</t>
    </r>
  </si>
  <si>
    <r>
      <t xml:space="preserve">Neste sentido, a Vale participa ativamente de entidades e fóruns nacionais e internacionais importantes, como International Council on Mining and Metals (ICMM), Earth Moving </t>
    </r>
    <r>
      <rPr>
        <b/>
        <sz val="10"/>
        <rFont val="Times New Roman"/>
        <family val="1"/>
      </rPr>
      <t>Equipment Safety Round table (Emerst),</t>
    </r>
    <r>
      <rPr>
        <sz val="10"/>
        <rFont val="Times New Roman"/>
        <family val="1"/>
      </rPr>
      <t xml:space="preserve"> Green Building Council (GBC) e Instituto Brasileiro de Mineração (Ibram) (p. 50, 2010).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</si>
</sst>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5" x14ac:knownFonts="1">
    <font>
      <sz val="11"/>
      <color theme="1"/>
      <name val="Calibri"/>
      <family val="2"/>
      <scheme val="minor"/>
    </font>
    <font>
      <sz val="10"/>
      <color theme="1"/>
      <name val="Times New Roman"/>
      <family val="1"/>
    </font>
    <font>
      <sz val="12"/>
      <color theme="1"/>
      <name val="Calibri"/>
      <family val="2"/>
      <scheme val="minor"/>
    </font>
    <font>
      <b/>
      <sz val="12"/>
      <color theme="1"/>
      <name val="Times New Roman"/>
      <family val="1"/>
    </font>
    <font>
      <sz val="11"/>
      <color theme="1"/>
      <name val="Times New Roman"/>
      <family val="1"/>
    </font>
    <font>
      <sz val="10"/>
      <color theme="1"/>
      <name val="Calibri"/>
      <family val="2"/>
      <scheme val="minor"/>
    </font>
    <font>
      <sz val="12"/>
      <color theme="1"/>
      <name val="Times New Roman"/>
      <family val="1"/>
    </font>
    <font>
      <b/>
      <sz val="11"/>
      <color theme="1"/>
      <name val="Calibri"/>
      <family val="2"/>
      <scheme val="minor"/>
    </font>
    <font>
      <b/>
      <sz val="11"/>
      <color theme="1"/>
      <name val="Times New Roman"/>
      <family val="1"/>
    </font>
    <font>
      <sz val="12"/>
      <name val="Times New Roman"/>
      <family val="1"/>
    </font>
    <font>
      <sz val="8"/>
      <name val="Calibri"/>
      <family val="2"/>
      <scheme val="minor"/>
    </font>
    <font>
      <b/>
      <sz val="12"/>
      <name val="Times New Roman"/>
      <family val="1"/>
    </font>
    <font>
      <b/>
      <sz val="12"/>
      <color rgb="FF000000"/>
      <name val="Times New Roman"/>
      <family val="1"/>
    </font>
    <font>
      <sz val="10"/>
      <name val="Times New Roman"/>
      <family val="1"/>
    </font>
    <font>
      <b/>
      <sz val="10"/>
      <name val="Times New Roman"/>
      <family val="1"/>
    </font>
    <font>
      <i/>
      <sz val="10"/>
      <name val="Times New Roman"/>
      <family val="1"/>
    </font>
    <font>
      <sz val="12"/>
      <color rgb="FF000000"/>
      <name val="Times New Roman"/>
      <family val="1"/>
    </font>
    <font>
      <b/>
      <sz val="14"/>
      <color theme="1"/>
      <name val="Times New Roman"/>
      <family val="1"/>
    </font>
    <font>
      <sz val="11"/>
      <color theme="1"/>
      <name val="Calibri"/>
      <family val="2"/>
      <scheme val="minor"/>
    </font>
    <font>
      <sz val="10"/>
      <color rgb="FF000000"/>
      <name val="Times New Roman"/>
      <family val="1"/>
    </font>
    <font>
      <b/>
      <sz val="10"/>
      <color theme="1"/>
      <name val="Times New Roman"/>
      <family val="1"/>
    </font>
    <font>
      <b/>
      <sz val="10"/>
      <color rgb="FF000000"/>
      <name val="Times New Roman"/>
      <family val="1"/>
    </font>
    <font>
      <sz val="10"/>
      <name val="Calibri"/>
      <family val="2"/>
      <scheme val="minor"/>
    </font>
    <font>
      <vertAlign val="superscript"/>
      <sz val="10"/>
      <name val="Times New Roman"/>
      <family val="1"/>
    </font>
    <font>
      <i/>
      <sz val="10"/>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8" fillId="0" borderId="0" applyFont="0" applyFill="0" applyBorder="0" applyAlignment="0" applyProtection="0"/>
  </cellStyleXfs>
  <cellXfs count="77">
    <xf numFmtId="0" fontId="0" fillId="0" borderId="0" xfId="0"/>
    <xf numFmtId="0" fontId="2" fillId="0" borderId="0" xfId="0" applyFont="1"/>
    <xf numFmtId="0" fontId="1" fillId="0" borderId="0" xfId="0" applyFont="1" applyAlignment="1">
      <alignment horizontal="left" vertical="top" wrapText="1"/>
    </xf>
    <xf numFmtId="0" fontId="5" fillId="0" borderId="0" xfId="0" applyFont="1" applyAlignment="1">
      <alignment horizontal="left" vertical="top"/>
    </xf>
    <xf numFmtId="0" fontId="6" fillId="0" borderId="0" xfId="0" applyFont="1" applyAlignment="1">
      <alignment horizontal="center" vertical="center" wrapText="1"/>
    </xf>
    <xf numFmtId="0" fontId="4" fillId="0" borderId="0" xfId="0" applyFont="1"/>
    <xf numFmtId="0" fontId="3"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4" fillId="0" borderId="0" xfId="0" applyFont="1" applyAlignment="1">
      <alignment horizontal="center"/>
    </xf>
    <xf numFmtId="0" fontId="6" fillId="0" borderId="1" xfId="0" applyFont="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center"/>
    </xf>
    <xf numFmtId="0" fontId="3" fillId="0" borderId="1" xfId="0" applyFont="1" applyBorder="1" applyAlignment="1">
      <alignment horizontal="center" vertical="center" wrapText="1"/>
    </xf>
    <xf numFmtId="0" fontId="0" fillId="0" borderId="1" xfId="0" applyBorder="1" applyAlignment="1">
      <alignment horizontal="center"/>
    </xf>
    <xf numFmtId="0" fontId="3" fillId="0" borderId="1" xfId="0" applyFont="1" applyBorder="1" applyAlignment="1">
      <alignment horizontal="center"/>
    </xf>
    <xf numFmtId="0" fontId="6" fillId="0" borderId="1" xfId="0" applyFont="1" applyBorder="1" applyAlignment="1">
      <alignment horizontal="center"/>
    </xf>
    <xf numFmtId="0" fontId="9" fillId="0" borderId="1" xfId="0" applyFont="1" applyBorder="1" applyAlignment="1">
      <alignment horizontal="center"/>
    </xf>
    <xf numFmtId="0" fontId="9" fillId="0" borderId="1" xfId="0" applyFont="1" applyBorder="1" applyAlignment="1">
      <alignment horizontal="left"/>
    </xf>
    <xf numFmtId="0" fontId="4" fillId="0" borderId="1" xfId="0" applyFont="1" applyBorder="1" applyAlignment="1">
      <alignment horizontal="center"/>
    </xf>
    <xf numFmtId="0" fontId="4" fillId="0" borderId="1" xfId="0" applyFont="1" applyBorder="1"/>
    <xf numFmtId="0" fontId="9" fillId="0" borderId="1" xfId="0" applyFont="1" applyBorder="1" applyAlignment="1">
      <alignment horizontal="center" wrapText="1"/>
    </xf>
    <xf numFmtId="0" fontId="11"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applyAlignment="1">
      <alignment horizontal="center" vertical="center" wrapText="1"/>
    </xf>
    <xf numFmtId="0" fontId="9" fillId="0" borderId="0" xfId="0" applyFont="1" applyAlignment="1">
      <alignment horizontal="center" vertical="center" wrapText="1"/>
    </xf>
    <xf numFmtId="0" fontId="13" fillId="0" borderId="1" xfId="0" applyFont="1" applyBorder="1" applyAlignment="1">
      <alignment vertical="center" wrapText="1"/>
    </xf>
    <xf numFmtId="0" fontId="3" fillId="0" borderId="1" xfId="0" applyFont="1" applyBorder="1" applyAlignment="1">
      <alignment horizontal="center" vertical="center"/>
    </xf>
    <xf numFmtId="0" fontId="12" fillId="0" borderId="1" xfId="0" applyFont="1" applyBorder="1" applyAlignment="1">
      <alignment horizontal="center" vertical="center"/>
    </xf>
    <xf numFmtId="0" fontId="17" fillId="0" borderId="1" xfId="0" applyFont="1" applyBorder="1" applyAlignment="1">
      <alignment horizontal="center" vertical="center"/>
    </xf>
    <xf numFmtId="0" fontId="0" fillId="0" borderId="0" xfId="0" applyAlignment="1">
      <alignment wrapText="1"/>
    </xf>
    <xf numFmtId="0" fontId="4" fillId="0" borderId="1" xfId="0" applyFont="1" applyBorder="1" applyAlignment="1">
      <alignment horizontal="center" wrapText="1"/>
    </xf>
    <xf numFmtId="0" fontId="6" fillId="0" borderId="0" xfId="0" applyFont="1" applyAlignment="1">
      <alignment horizontal="justify" vertical="center"/>
    </xf>
    <xf numFmtId="44" fontId="4" fillId="0" borderId="0" xfId="1" applyFont="1"/>
    <xf numFmtId="0" fontId="6" fillId="0" borderId="0" xfId="0" applyFont="1"/>
    <xf numFmtId="0" fontId="2" fillId="0" borderId="0" xfId="0" applyFont="1" applyAlignment="1">
      <alignment horizontal="center" vertical="center"/>
    </xf>
    <xf numFmtId="0" fontId="1" fillId="0" borderId="1" xfId="0" applyFont="1" applyBorder="1" applyAlignment="1">
      <alignment horizontal="center" vertical="center" wrapText="1"/>
    </xf>
    <xf numFmtId="0" fontId="0" fillId="0" borderId="0" xfId="0" applyAlignment="1">
      <alignment horizontal="center" vertical="center"/>
    </xf>
    <xf numFmtId="0" fontId="3" fillId="0" borderId="1" xfId="0"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wrapText="1"/>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0" xfId="0" applyFont="1" applyAlignment="1">
      <alignment vertical="center" wrapText="1"/>
    </xf>
    <xf numFmtId="0" fontId="9" fillId="0" borderId="0" xfId="0" applyFont="1"/>
    <xf numFmtId="0" fontId="0" fillId="2" borderId="0" xfId="0" applyFill="1"/>
    <xf numFmtId="0" fontId="0" fillId="0" borderId="0" xfId="0" applyAlignment="1">
      <alignment horizontal="left" wrapText="1" indent="1"/>
    </xf>
    <xf numFmtId="0" fontId="9" fillId="0" borderId="1" xfId="0" applyFont="1" applyBorder="1" applyAlignment="1">
      <alignment vertical="center" wrapText="1"/>
    </xf>
    <xf numFmtId="0" fontId="6" fillId="0" borderId="1" xfId="0" applyFont="1" applyBorder="1" applyAlignment="1">
      <alignment horizontal="justify" vertical="center"/>
    </xf>
    <xf numFmtId="0" fontId="9" fillId="0" borderId="1" xfId="0" applyFont="1" applyBorder="1" applyAlignment="1">
      <alignment horizontal="justify" vertical="center"/>
    </xf>
    <xf numFmtId="0" fontId="6" fillId="0" borderId="1" xfId="0" applyFont="1" applyBorder="1" applyAlignment="1">
      <alignment vertical="center" wrapText="1"/>
    </xf>
    <xf numFmtId="0" fontId="16" fillId="0" borderId="1" xfId="0" applyFont="1" applyBorder="1" applyAlignment="1">
      <alignment horizontal="justify" vertical="center"/>
    </xf>
    <xf numFmtId="0" fontId="6" fillId="0" borderId="1" xfId="0" applyFont="1" applyBorder="1" applyAlignment="1">
      <alignment wrapText="1"/>
    </xf>
    <xf numFmtId="0" fontId="9" fillId="0" borderId="0" xfId="0" applyFont="1" applyAlignment="1">
      <alignment vertical="center" wrapText="1"/>
    </xf>
    <xf numFmtId="0" fontId="0" fillId="2" borderId="0" xfId="0" applyFill="1" applyAlignment="1">
      <alignment wrapText="1"/>
    </xf>
    <xf numFmtId="0" fontId="9" fillId="0" borderId="1" xfId="0" applyFont="1" applyBorder="1" applyAlignment="1">
      <alignment horizontal="left" vertical="center" wrapText="1"/>
    </xf>
    <xf numFmtId="0" fontId="9" fillId="0" borderId="0" xfId="0" applyFont="1" applyAlignment="1">
      <alignment vertical="center"/>
    </xf>
    <xf numFmtId="0" fontId="6" fillId="0" borderId="1" xfId="0" applyFont="1" applyBorder="1" applyAlignment="1">
      <alignment horizontal="justify" vertical="center" wrapText="1"/>
    </xf>
    <xf numFmtId="0" fontId="3" fillId="0" borderId="0" xfId="0" applyFont="1" applyAlignment="1">
      <alignment horizontal="center" vertical="center"/>
    </xf>
    <xf numFmtId="0" fontId="0" fillId="0" borderId="1" xfId="0" applyBorder="1"/>
    <xf numFmtId="0" fontId="20" fillId="0" borderId="1" xfId="0" applyFont="1" applyBorder="1" applyAlignment="1">
      <alignment horizontal="center" vertical="center" wrapText="1"/>
    </xf>
    <xf numFmtId="0" fontId="14" fillId="0" borderId="1" xfId="0" applyFont="1" applyBorder="1" applyAlignment="1">
      <alignment horizontal="center" vertical="center" wrapText="1"/>
    </xf>
    <xf numFmtId="0" fontId="20" fillId="0" borderId="1" xfId="0" applyFont="1" applyBorder="1" applyAlignment="1">
      <alignment horizontal="center" vertical="center"/>
    </xf>
    <xf numFmtId="0" fontId="13" fillId="0" borderId="1" xfId="0" applyFont="1" applyBorder="1" applyAlignment="1">
      <alignment horizontal="justify" vertical="center"/>
    </xf>
    <xf numFmtId="0" fontId="1" fillId="0" borderId="1" xfId="0" applyFont="1" applyBorder="1" applyAlignment="1">
      <alignment horizontal="justify" vertical="center"/>
    </xf>
    <xf numFmtId="0" fontId="14" fillId="0" borderId="1" xfId="0" applyFont="1" applyBorder="1" applyAlignment="1">
      <alignment horizontal="center" vertical="center"/>
    </xf>
    <xf numFmtId="0" fontId="21" fillId="0" borderId="1" xfId="0" applyFont="1" applyBorder="1" applyAlignment="1">
      <alignment horizontal="center" vertical="center"/>
    </xf>
    <xf numFmtId="0" fontId="19" fillId="0" borderId="1" xfId="0" applyFont="1" applyBorder="1" applyAlignment="1">
      <alignment horizontal="justify" vertical="center"/>
    </xf>
    <xf numFmtId="0" fontId="1" fillId="0" borderId="1" xfId="0" applyFont="1" applyBorder="1" applyAlignment="1">
      <alignment vertical="center" wrapText="1"/>
    </xf>
    <xf numFmtId="0" fontId="20" fillId="2" borderId="1" xfId="0" applyFont="1" applyFill="1" applyBorder="1" applyAlignment="1">
      <alignment horizontal="center" vertical="center"/>
    </xf>
    <xf numFmtId="0" fontId="13" fillId="2" borderId="1" xfId="0" applyFont="1" applyFill="1" applyBorder="1" applyAlignment="1">
      <alignment vertical="center" wrapText="1"/>
    </xf>
    <xf numFmtId="0" fontId="1" fillId="2" borderId="1" xfId="0" applyFont="1" applyFill="1" applyBorder="1" applyAlignment="1">
      <alignment horizontal="justify" vertical="center"/>
    </xf>
    <xf numFmtId="0" fontId="13" fillId="0" borderId="1" xfId="0" applyFont="1" applyBorder="1" applyAlignment="1">
      <alignment vertical="center"/>
    </xf>
    <xf numFmtId="0" fontId="1" fillId="0" borderId="1" xfId="0" applyFont="1" applyBorder="1" applyAlignment="1">
      <alignment wrapText="1"/>
    </xf>
  </cellXfs>
  <cellStyles count="2">
    <cellStyle name="Moeda" xfId="1" builtinId="4"/>
    <cellStyle name="Normal" xfId="0" builtinId="0"/>
  </cellStyles>
  <dxfs count="7">
    <dxf>
      <fill>
        <patternFill patternType="solid">
          <bgColor rgb="FFFFFF00"/>
        </patternFill>
      </fill>
    </dxf>
    <dxf>
      <fill>
        <patternFill patternType="solid">
          <bgColor rgb="FFFFFF00"/>
        </patternFill>
      </fill>
    </dxf>
    <dxf>
      <alignment wrapText="1"/>
    </dxf>
    <dxf>
      <fill>
        <patternFill patternType="solid">
          <bgColor rgb="FFFFFF00"/>
        </patternFill>
      </fill>
    </dxf>
    <dxf>
      <fill>
        <patternFill patternType="solid">
          <bgColor rgb="FFFFFF00"/>
        </patternFill>
      </fill>
    </dxf>
    <dxf>
      <fill>
        <patternFill patternType="solid">
          <bgColor rgb="FFFFFF00"/>
        </patternFill>
      </fill>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Lavoisiene Lima" id="{8A72E8B8-A09D-4EB8-893F-CFE78CEBB5C9}" userId="aa8350f2e4358668"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oisiene" refreshedDate="45161.572945601853" createdVersion="8" refreshedVersion="8" minRefreshableVersion="3" recordCount="805" xr:uid="{6F9B4932-5920-4FAE-A8B8-86C1B46E91EB}">
  <cacheSource type="worksheet">
    <worksheetSource ref="A1:D806" sheet="Falácias"/>
  </cacheSource>
  <cacheFields count="4">
    <cacheField name="ANO" numFmtId="0">
      <sharedItems containsSemiMixedTypes="0" containsString="0" containsNumber="1" containsInteger="1" minValue="2006" maxValue="2022" count="17">
        <n v="2007"/>
        <n v="2014"/>
        <n v="2009"/>
        <n v="2010"/>
        <n v="2012"/>
        <n v="2013"/>
        <n v="2015"/>
        <n v="2016"/>
        <n v="2018"/>
        <n v="2019"/>
        <n v="2021"/>
        <n v="2022"/>
        <n v="2008"/>
        <n v="2011"/>
        <n v="2017"/>
        <n v="2020"/>
        <n v="2006"/>
      </sharedItems>
    </cacheField>
    <cacheField name="CATEGORIA" numFmtId="0">
      <sharedItems count="11">
        <s v="REGRAS GERAIS"/>
        <s v="FUGIR DO ASSUNTO"/>
        <s v="NON SEQUITUR"/>
        <s v="EXPLICAÇÃO"/>
        <s v="INDUTIVA"/>
        <s v="AMBIGUIDADE"/>
        <s v="APELO AOS MOTIVOS"/>
        <s v="DISPERSÃO"/>
        <s v="CAUSAIS"/>
        <s v="FALHA AO ALVO"/>
        <s v="ERROS DE DEFINIÇÃO"/>
      </sharedItems>
    </cacheField>
    <cacheField name="TIPO" numFmtId="0">
      <sharedItems count="54">
        <s v="Acidente"/>
        <s v="Ad hominem"/>
        <s v="Afirmação consequente"/>
        <s v="Âmbito limitado"/>
        <s v="Amostra não representativa"/>
        <s v="Anfibologia"/>
        <s v="Apelo à autoridade "/>
        <s v="Apelo à força"/>
        <s v="Apelo à ignorância"/>
        <s v="Apelo à piedade"/>
        <s v="Apelo ao povo"/>
        <s v="Apelo à preconceitos ou emoções"/>
        <s v="Apelo ào povo"/>
        <s v="Apelo às consequências "/>
        <s v="Autoridade anônima"/>
        <s v="Causa complexa"/>
        <s v="Conclusão irrelevante"/>
        <s v="Definição circular"/>
        <s v="Definição contraditória"/>
        <s v="Demasiadamente ampla"/>
        <s v="Demasiadamente restrita"/>
        <s v="Derrapagem"/>
        <s v="Distorcer os fatos "/>
        <s v="Efeito conjunto"/>
        <s v="Ênfase "/>
        <s v="Equívoco"/>
        <s v="Espantalho"/>
        <s v="Estilo sem substância "/>
        <s v="Falsa analogia"/>
        <s v="Falso dilema"/>
        <s v="Generalização precipitada"/>
        <s v="Inconsistência"/>
        <s v="Indução preguiçosa"/>
        <s v="Insignificância "/>
        <s v="Inventar os fatos"/>
        <s v="Inversa do acidente"/>
        <s v="Irrefutabilidade"/>
        <s v="Negação do antecedente"/>
        <s v="Omissão de dados"/>
        <s v="Pergunta complexa"/>
        <s v="Petição de princípio"/>
        <s v="Post hoc"/>
        <s v="Pouca profundidade"/>
        <s v="Pouco clara"/>
        <s v="Tomar o efeito pela causa"/>
        <s v="Definição circular " u="1"/>
        <s v="Apelo a preconceitos (emoções)" u="1"/>
        <s v="Apelo a piedade" u="1"/>
        <s v="Apelo a ignorância" u="1"/>
        <s v="Apelo a força" u="1"/>
        <s v="Definição contraditória " u="1"/>
        <s v="Irrefutabilidade " u="1"/>
        <s v="Equívoco " u="1"/>
        <s v="Apelo as consequências " u="1"/>
      </sharedItems>
    </cacheField>
    <cacheField name="ENUNCIADO" numFmtId="0">
      <sharedItems longText="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voisiene" refreshedDate="45162.653469560188" createdVersion="8" refreshedVersion="8" minRefreshableVersion="3" recordCount="805" xr:uid="{747D510B-AA8E-4DE1-8F7E-84C45057B207}">
  <cacheSource type="worksheet">
    <worksheetSource ref="A1:F806" sheet="Falácias para Ira"/>
  </cacheSource>
  <cacheFields count="6">
    <cacheField name="ID" numFmtId="0">
      <sharedItems containsSemiMixedTypes="0" containsString="0" containsNumber="1" containsInteger="1" minValue="1" maxValue="805"/>
    </cacheField>
    <cacheField name="Cabeçalho" numFmtId="0">
      <sharedItems count="805">
        <s v="**** *id_1 *ano_2006 *categoria_APELO_AOS_MOTIVOS *tipo_Apelo_à_força"/>
        <s v="**** *id_2 *ano_2006 *categoria_APELO_AOS_MOTIVOS *tipo_Apelo_à_preconceitos_ou_emoções"/>
        <s v="**** *id_3 *ano_2006 *categoria_APELO_AOS_MOTIVOS *tipo_Apelo_à_preconceitos_ou_emoções"/>
        <s v="**** *id_4 *ano_2006 *categoria_APELO_AOS_MOTIVOS *tipo_Apelo_ao_povo"/>
        <s v="**** *id_5 *ano_2006 *categoria_APELO_AOS_MOTIVOS *tipo_Apelo_ao_povo"/>
        <s v="**** *id_6 *ano_2006 *categoria_APELO_AOS_MOTIVOS *tipo_Apelo_ao_povo"/>
        <s v="**** *id_7 *ano_2006 *categoria_APELO_AOS_MOTIVOS *tipo_Apelo_ao_povo"/>
        <s v="**** *id_8 *ano_2006 *categoria_APELO_AOS_MOTIVOS *tipo_Apelo_ao_povo"/>
        <s v="**** *id_9 *ano_2006 *categoria_APELO_AOS_MOTIVOS *tipo_Apelo_ao_povo"/>
        <s v="**** *id_10 *ano_2006 *categoria_APELO_AOS_MOTIVOS *tipo_Apelo_ao_povo"/>
        <s v="**** *id_11 *ano_2006 *categoria_CAUSAIS *tipo_Causa_complexa"/>
        <s v="**** *id_12 *ano_2006 *categoria_CAUSAIS *tipo_Insignificância"/>
        <s v="**** *id_13 *ano_2006 *categoria_CAUSAIS *tipo_Post_hoc"/>
        <s v="**** *id_14 *ano_2006 *categoria_DISPERSÃO *tipo_Derrapagem"/>
        <s v="**** *id_15 *ano_2006 *categoria_DISPERSÃO *tipo_Falso_dilema"/>
        <s v="**** *id_16 *ano_2006 *categoria_ERROS_DE_DEFINIÇÃO *tipo_Definição_circular"/>
        <s v="**** *id_17 *ano_2006 *categoria_ERROS_DE_DEFINIÇÃO *tipo_Definição_contraditória"/>
        <s v="**** *id_18 *ano_2006 *categoria_EXPLICAÇÃO *tipo_Irrefutabilidade"/>
        <s v="**** *id_19 *ano_2006 *categoria_EXPLICAÇÃO *tipo_Pouca_profundidade"/>
        <s v="**** *id_20 *ano_2006 *categoria_EXPLICAÇÃO *tipo_Pouca_profundidade"/>
        <s v="**** *id_21 *ano_2006 *categoria_FALHA_AO_ALVO *tipo_Conclusão_irrelevante"/>
        <s v="**** *id_22 *ano_2006 *categoria_FUGIR_DO_ASSUNTO *tipo_Autoridade_anônima"/>
        <s v="**** *id_23 *ano_2006 *categoria_FUGIR_DO_ASSUNTO *tipo_Autoridade_anônima"/>
        <s v="**** *id_24 *ano_2006 *categoria_INDUTIVA *tipo_Indução_preguiçosa"/>
        <s v="**** *id_25 *ano_2006 *categoria_INDUTIVA *tipo_Omissão_de_dados"/>
        <s v="**** *id_26 *ano_2006 *categoria_NON_SEQUITUR *tipo_Inconsistência"/>
        <s v="**** *id_27 *ano_2006 *categoria_NON_SEQUITUR *tipo_Negação_do_antecedente"/>
        <s v="**** *id_28 *ano_2007 *categoria_AMBIGUIDADE *tipo_Anfibologia"/>
        <s v="**** *id_29 *ano_2007 *categoria_AMBIGUIDADE *tipo_Equívoco"/>
        <s v="**** *id_30 *ano_2007 *categoria_AMBIGUIDADE *tipo_Equívoco"/>
        <s v="**** *id_31 *ano_2007 *categoria_AMBIGUIDADE *tipo_Equívoco"/>
        <s v="**** *id_32 *ano_2007 *categoria_APELO_AOS_MOTIVOS *tipo_Apelo_à_força"/>
        <s v="**** *id_33 *ano_2007 *categoria_APELO_AOS_MOTIVOS *tipo_Apelo_à_piedade"/>
        <s v="**** *id_34 *ano_2007 *categoria_APELO_AOS_MOTIVOS *tipo_Apelo_ao_povo"/>
        <s v="**** *id_35 *ano_2007 *categoria_APELO_AOS_MOTIVOS *tipo_Apelo_à_preconceitos_ou_emoções"/>
        <s v="**** *id_36 *ano_2007 *categoria_APELO_AOS_MOTIVOS *tipo_Apelo_à_preconceitos_ou_emoções"/>
        <s v="**** *id_37 *ano_2007 *categoria_APELO_AOS_MOTIVOS *tipo_Apelo_à_preconceitos_ou_emoções"/>
        <s v="**** *id_38 *ano_2007 *categoria_APELO_AOS_MOTIVOS *tipo_Apelo_à_preconceitos_ou_emoções"/>
        <s v="**** *id_39 *ano_2007 *categoria_APELO_AOS_MOTIVOS *tipo_Apelo_ao_povo"/>
        <s v="**** *id_40 *ano_2007 *categoria_APELO_AOS_MOTIVOS *tipo_Apelo_ao_povo"/>
        <s v="**** *id_41 *ano_2007 *categoria_APELO_AOS_MOTIVOS *tipo_Apelo_ao_povo"/>
        <s v="**** *id_42 *ano_2007 *categoria_APELO_AOS_MOTIVOS *tipo_Apelo_ao_povo"/>
        <s v="**** *id_43 *ano_2007 *categoria_APELO_AOS_MOTIVOS *tipo_Apelo_ao_povo"/>
        <s v="**** *id_44 *ano_2007 *categoria_APELO_AOS_MOTIVOS *tipo_Apelo_ao_povo"/>
        <s v="**** *id_45 *ano_2007 *categoria_APELO_AOS_MOTIVOS *tipo_Apelo_ao_povo"/>
        <s v="**** *id_46 *ano_2007 *categoria_CAUSAIS *tipo_Causa_complexa"/>
        <s v="**** *id_47 *ano_2007 *categoria_CAUSAIS *tipo_Causa_complexa"/>
        <s v="**** *id_48 *ano_2007 *categoria_CAUSAIS *tipo_Post_hoc"/>
        <s v="**** *id_49 *ano_2007 *categoria_DISPERSÃO *tipo_Apelo_à_ignorância"/>
        <s v="**** *id_50 *ano_2007 *categoria_DISPERSÃO *tipo_Falso_dilema"/>
        <s v="**** *id_51 *ano_2007 *categoria_DISPERSÃO *tipo_Falso_dilema"/>
        <s v="**** *id_52 *ano_2007 *categoria_ERROS_DE_DEFINIÇÃO *tipo_Definição_contraditória"/>
        <s v="**** *id_53 *ano_2007 *categoria_ERROS_DE_DEFINIÇÃO *tipo_Demasiadamente_ampla"/>
        <s v="**** *id_54 *ano_2007 *categoria_ERROS_DE_DEFINIÇÃO *tipo_Demasiadamente_ampla"/>
        <s v="**** *id_55 *ano_2007 *categoria_ERROS_DE_DEFINIÇÃO *tipo_Pouco_clara"/>
        <s v="**** *id_56 *ano_2007 *categoria_EXPLICAÇÃO *tipo_Irrefutabilidade"/>
        <s v="**** *id_57 *ano_2007 *categoria_EXPLICAÇÃO *tipo_Pouca_profundidade"/>
        <s v="**** *id_58 *ano_2007 *categoria_EXPLICAÇÃO *tipo_Pouca_profundidade"/>
        <s v="**** *id_59 *ano_2007 *categoria_FALHA_AO_ALVO *tipo_Conclusão_irrelevante"/>
        <s v="**** *id_60 *ano_2007 *categoria_FUGIR_DO_ASSUNTO *tipo_Ad_hominem"/>
        <s v="**** *id_61 *ano_2007 *categoria_FUGIR_DO_ASSUNTO *tipo_Apelo_à_autoridade"/>
        <s v="**** *id_62 *ano_2007 *categoria_FUGIR_DO_ASSUNTO *tipo_Apelo_à_autoridade"/>
        <s v="**** *id_63 *ano_2007 *categoria_FUGIR_DO_ASSUNTO *tipo_Apelo_à_autoridade"/>
        <s v="**** *id_64 *ano_2007 *categoria_FUGIR_DO_ASSUNTO *tipo_Autoridade_anônima"/>
        <s v="**** *id_65 *ano_2007 *categoria_INDUTIVA *tipo_Falsa_analogia"/>
        <s v="**** *id_66 *ano_2007 *categoria_INDUTIVA *tipo_Generalização_precipitada"/>
        <s v="**** *id_67 *ano_2007 *categoria_INDUTIVA *tipo_Generalização_precipitada"/>
        <s v="**** *id_68 *ano_2007 *categoria_INDUTIVA *tipo_Omissão_de_dados"/>
        <s v="**** *id_69 *ano_2007 *categoria_INDUTIVA *tipo_Omissão_de_dados"/>
        <s v="**** *id_70 *ano_2007 *categoria_INDUTIVA *tipo_Omissão_de_dados"/>
        <s v="**** *id_71 *ano_2007 *categoria_INDUTIVA *tipo_Omissão_de_dados"/>
        <s v="**** *id_72 *ano_2007 *categoria_INDUTIVA *tipo_Omissão_de_dados"/>
        <s v="**** *id_73 *ano_2007 *categoria_NON_SEQUITUR *tipo_Negação_do_antecedente"/>
        <s v="**** *id_74 *ano_2007 *categoria_REGRAS_GERAIS *tipo_Acidente"/>
        <s v="**** *id_75 *ano_2007 *categoria_REGRAS_GERAIS *tipo_Inversa_do_acidente"/>
        <s v="**** *id_76 *ano_2008 *categoria_AMBIGUIDADE *tipo_Anfibologia"/>
        <s v="**** *id_77 *ano_2008 *categoria_AMBIGUIDADE *tipo_Ênfase_"/>
        <s v="**** *id_78 *ano_2008 *categoria_AMBIGUIDADE *tipo_Equívoco"/>
        <s v="**** *id_79 *ano_2008 *categoria_APELO_AOS_MOTIVOS *tipo_Apelo_à_força"/>
        <s v="**** *id_80 *ano_2008 *categoria_APELO_AOS_MOTIVOS *tipo_Apelo_à_força"/>
        <s v="**** *id_81 *ano_2008 *categoria_APELO_AOS_MOTIVOS *tipo_Apelo_à_força"/>
        <s v="**** *id_82 *ano_2008 *categoria_APELO_AOS_MOTIVOS *tipo_Apelo_à_força"/>
        <s v="**** *id_83 *ano_2008 *categoria_APELO_AOS_MOTIVOS *tipo_Apelo_à_preconceitos_ou_emoções"/>
        <s v="**** *id_84 *ano_2008 *categoria_APELO_AOS_MOTIVOS *tipo_Apelo_à_preconceitos_ou_emoções"/>
        <s v="**** *id_85 *ano_2008 *categoria_APELO_AOS_MOTIVOS *tipo_Apelo_à_preconceitos_ou_emoções"/>
        <s v="**** *id_86 *ano_2008 *categoria_APELO_AOS_MOTIVOS *tipo_Apelo_à_preconceitos_ou_emoções"/>
        <s v="**** *id_87 *ano_2008 *categoria_APELO_AOS_MOTIVOS *tipo_Apelo_à_preconceitos_ou_emoções"/>
        <s v="**** *id_88 *ano_2008 *categoria_APELO_AOS_MOTIVOS *tipo_Apelo_ao_povo"/>
        <s v="**** *id_89 *ano_2008 *categoria_APELO_AOS_MOTIVOS *tipo_Apelo_ao_povo"/>
        <s v="**** *id_90 *ano_2008 *categoria_APELO_AOS_MOTIVOS *tipo_Apelo_ao_povo"/>
        <s v="**** *id_91 *ano_2008 *categoria_APELO_AOS_MOTIVOS *tipo_Apelo_ao_povo"/>
        <s v="**** *id_92 *ano_2008 *categoria_APELO_AOS_MOTIVOS *tipo_Apelo_ao_povo"/>
        <s v="**** *id_93 *ano_2008 *categoria_APELO_AOS_MOTIVOS *tipo_Apelo_ao_povo"/>
        <s v="**** *id_94 *ano_2008 *categoria_APELO_AOS_MOTIVOS *tipo_Apelo_ao_povo"/>
        <s v="**** *id_95 *ano_2008 *categoria_APELO_AOS_MOTIVOS *tipo_Apelo_ao_povo"/>
        <s v="**** *id_96 *ano_2008 *categoria_APELO_AOS_MOTIVOS *tipo_Apelo_ao_povo"/>
        <s v="**** *id_97 *ano_2008 *categoria_APELO_AOS_MOTIVOS *tipo_Apelo_ao_povo"/>
        <s v="**** *id_98 *ano_2008 *categoria_APELO_AOS_MOTIVOS *tipo_Apelo_ao_povo"/>
        <s v="**** *id_99 *ano_2008 *categoria_APELO_AOS_MOTIVOS *tipo_Apelo_ao_povo"/>
        <s v="**** *id_100 *ano_2008 *categoria_CAUSAIS *tipo_Causa_complexa"/>
        <s v="**** *id_101 *ano_2008 *categoria_CAUSAIS *tipo_Causa_complexa"/>
        <s v="**** *id_102 *ano_2008 *categoria_CAUSAIS *tipo_Causa_complexa"/>
        <s v="**** *id_103 *ano_2008 *categoria_CAUSAIS *tipo_Causa_complexa"/>
        <s v="**** *id_104 *ano_2008 *categoria_CAUSAIS *tipo_Insignificância"/>
        <s v="**** *id_105 *ano_2008 *categoria_CAUSAIS *tipo_Insignificância"/>
        <s v="**** *id_106 *ano_2008 *categoria_CAUSAIS *tipo_Tomar_o_efeito_pela_causa"/>
        <s v="**** *id_107 *ano_2008 *categoria_DISPERSÃO *tipo_Apelo_à_ignorância"/>
        <s v="**** *id_108 *ano_2008 *categoria_DISPERSÃO *tipo_Falso_dilema"/>
        <s v="**** *id_109 *ano_2008 *categoria_ERROS_DE_DEFINIÇÃO *tipo_Definição_circular"/>
        <s v="**** *id_110 *ano_2008 *categoria_ERROS_DE_DEFINIÇÃO *tipo_Definição_circular"/>
        <s v="**** *id_111 *ano_2008 *categoria_ERROS_DE_DEFINIÇÃO *tipo_Definição_contraditória"/>
        <s v="**** *id_112 *ano_2008 *categoria_ERROS_DE_DEFINIÇÃO *tipo_Definição_contraditória"/>
        <s v="**** *id_113 *ano_2008 *categoria_ERROS_DE_DEFINIÇÃO *tipo_Definição_contraditória"/>
        <s v="**** *id_114 *ano_2008 *categoria_ERROS_DE_DEFINIÇÃO *tipo_Demasiadamente_restrita"/>
        <s v="**** *id_115 *ano_2008 *categoria_EXPLICAÇÃO *tipo_Âmbito_limitado"/>
        <s v="**** *id_116 *ano_2008 *categoria_EXPLICAÇÃO *tipo_Distorcer_os_fatos"/>
        <s v="**** *id_117 *ano_2008 *categoria_EXPLICAÇÃO *tipo_Irrefutabilidade"/>
        <s v="**** *id_118 *ano_2008 *categoria_EXPLICAÇÃO *tipo_Pouca_profundidade"/>
        <s v="**** *id_119 *ano_2008 *categoria_EXPLICAÇÃO *tipo_Pouca_profundidade"/>
        <s v="**** *id_120 *ano_2008 *categoria_EXPLICAÇÃO *tipo_Pouca_profundidade"/>
        <s v="**** *id_121 *ano_2008 *categoria_FALHA_AO_ALVO *tipo_Conclusão_irrelevante"/>
        <s v="**** *id_122 *ano_2008 *categoria_FALHA_AO_ALVO *tipo_Petição_de_princípio"/>
        <s v="**** *id_123 *ano_2008 *categoria_FUGIR_DO_ASSUNTO *tipo_Ad_hominem"/>
        <s v="**** *id_124 *ano_2008 *categoria_FUGIR_DO_ASSUNTO *tipo_Ad_hominem"/>
        <s v="**** *id_125 *ano_2008 *categoria_FUGIR_DO_ASSUNTO *tipo_Estilo_sem_substância"/>
        <s v="**** *id_126 *ano_2008 *categoria_INDUTIVA *tipo_Generalização_precipitada"/>
        <s v="**** *id_127 *ano_2008 *categoria_INDUTIVA *tipo_Omissão_de_dados"/>
        <s v="**** *id_128 *ano_2008 *categoria_NON_SEQUITUR *tipo_Afirmação_consequente"/>
        <s v="**** *id_129 *ano_2009 *categoria_AMBIGUIDADE *tipo_Anfibologia"/>
        <s v="**** *id_130 *ano_2009 *categoria_AMBIGUIDADE *tipo_Equívoco"/>
        <s v="**** *id_131 *ano_2009 *categoria_APELO_AOS_MOTIVOS *tipo_Apelo_à_força"/>
        <s v="**** *id_132 *ano_2009 *categoria_APELO_AOS_MOTIVOS *tipo_Apelo_à_força"/>
        <s v="**** *id_133 *ano_2009 *categoria_APELO_AOS_MOTIVOS *tipo_Apelo_à_força"/>
        <s v="**** *id_134 *ano_2009 *categoria_DISPERSÃO *tipo_Apelo_à_ignorância"/>
        <s v="**** *id_135 *ano_2009 *categoria_APELO_AOS_MOTIVOS *tipo_Apelo_à_piedade"/>
        <s v="**** *id_136 *ano_2009 *categoria_APELO_AOS_MOTIVOS *tipo_Apelo_à_piedade"/>
        <s v="**** *id_137 *ano_2009 *categoria_APELO_AOS_MOTIVOS *tipo_Apelo_à_preconceitos_ou_emoções"/>
        <s v="**** *id_138 *ano_2009 *categoria_APELO_AOS_MOTIVOS *tipo_Apelo_à_preconceitos_ou_emoções"/>
        <s v="**** *id_139 *ano_2009 *categoria_APELO_AOS_MOTIVOS *tipo_Apelo_à_preconceitos_ou_emoções"/>
        <s v="**** *id_140 *ano_2009 *categoria_APELO_AOS_MOTIVOS *tipo_Apelo_ao_povo"/>
        <s v="**** *id_141 *ano_2009 *categoria_APELO_AOS_MOTIVOS *tipo_Apelo_ao_povo"/>
        <s v="**** *id_142 *ano_2009 *categoria_APELO_AOS_MOTIVOS *tipo_Apelo_ao_povo"/>
        <s v="**** *id_143 *ano_2009 *categoria_APELO_AOS_MOTIVOS *tipo_Apelo_ao_povo"/>
        <s v="**** *id_144 *ano_2009 *categoria_APELO_AOS_MOTIVOS *tipo_Apelo_ao_povo"/>
        <s v="**** *id_145 *ano_2009 *categoria_APELO_AOS_MOTIVOS *tipo_Apelo_ao_povo"/>
        <s v="**** *id_146 *ano_2009 *categoria_APELO_AOS_MOTIVOS *tipo_Apelo_ao_povo"/>
        <s v="**** *id_147 *ano_2009 *categoria_APELO_AOS_MOTIVOS *tipo_Apelo_ao_povo"/>
        <s v="**** *id_148 *ano_2009 *categoria_APELO_AOS_MOTIVOS *tipo_Apelo_ao_povo"/>
        <s v="**** *id_149 *ano_2009 *categoria_APELO_AOS_MOTIVOS *tipo_Apelo_ao_povo"/>
        <s v="**** *id_150 *ano_2019 *categoria_APELO_AOS_MOTIVOS *tipo_Apelo_ao_povo"/>
        <s v="**** *id_151 *ano_2009 *categoria_APELO_AOS_MOTIVOS *tipo_Apelo_ao_povo"/>
        <s v="**** *id_152 *ano_2009 *categoria_APELO_AOS_MOTIVOS *tipo_Apelo_ao_povo"/>
        <s v="**** *id_153 *ano_2009 *categoria_CAUSAIS *tipo_Efeito_conjunto"/>
        <s v="**** *id_154 *ano_2009 *categoria_CAUSAIS *tipo_Insignificância"/>
        <s v="**** *id_155 *ano_2009 *categoria_CAUSAIS *tipo_Insignificância"/>
        <s v="**** *id_156 *ano_2009 *categoria_CAUSAIS *tipo_Insignificância"/>
        <s v="**** *id_157 *ano_2009 *categoria_CAUSAIS *tipo_Tomar_o_efeito_pela_causa"/>
        <s v="**** *id_158 *ano_2009 *categoria_CAUSAIS *tipo_Tomar_o_efeito_pela_causa"/>
        <s v="**** *id_159 *ano_2009 *categoria_DISPERSÃO *tipo_Apelo_à_ignorância"/>
        <s v="**** *id_160 *ano_2009 *categoria_DISPERSÃO *tipo_Apelo_à_ignorância"/>
        <s v="**** *id_161 *ano_2009 *categoria_DISPERSÃO *tipo_Falso_dilema"/>
        <s v="**** *id_162 *ano_2009 *categoria_ERROS_DE_DEFINIÇÃO *tipo_Definição_circular"/>
        <s v="**** *id_163 *ano_2009 *categoria_ERROS_DE_DEFINIÇÃO *tipo_Definição_circular"/>
        <s v="**** *id_164 *ano_2009 *categoria_ERROS_DE_DEFINIÇÃO *tipo_Definição_circular"/>
        <s v="**** *id_165 *ano_2009 *categoria_ERROS_DE_DEFINIÇÃO *tipo_Definição_circular"/>
        <s v="**** *id_166 *ano_2009 *categoria_ERROS_DE_DEFINIÇÃO *tipo_Definição_contraditória"/>
        <s v="**** *id_167 *ano_2009 *categoria_ERROS_DE_DEFINIÇÃO *tipo_Definição_contraditória"/>
        <s v="**** *id_168 *ano_2009 *categoria_ERROS_DE_DEFINIÇÃO *tipo_Demasiadamente_ampla"/>
        <s v="**** *id_169 *ano_2009 *categoria_ERROS_DE_DEFINIÇÃO *tipo_Demasiadamente_ampla"/>
        <s v="**** *id_170 *ano_2009 *categoria_ERROS_DE_DEFINIÇÃO *tipo_Pouco_clara"/>
        <s v="**** *id_171 *ano_2009 *categoria_EXPLICAÇÃO *tipo_Âmbito_limitado"/>
        <s v="**** *id_172 *ano_2009 *categoria_EXPLICAÇÃO *tipo_Distorcer_os_fatos"/>
        <s v="**** *id_173 *ano_2009 *categoria_EXPLICAÇÃO *tipo_Distorcer_os_fatos"/>
        <s v="**** *id_174 *ano_2009 *categoria_EXPLICAÇÃO *tipo_Pouca_profundidade"/>
        <s v="**** *id_175 *ano_2009 *categoria_EXPLICAÇÃO *tipo_Pouca_profundidade"/>
        <s v="**** *id_176 *ano_2009 *categoria_EXPLICAÇÃO *tipo_Pouca_profundidade"/>
        <s v="**** *id_177 *ano_2009 *categoria_FALHA_AO_ALVO *tipo_Conclusão_irrelevante"/>
        <s v="**** *id_178 *ano_2009 *categoria_FUGIR_DO_ASSUNTO *tipo_Ad_hominem"/>
        <s v="**** *id_179 *ano_2009 *categoria_INDUTIVA *tipo_Amostra_não_representativa"/>
        <s v="**** *id_180 *ano_2009 *categoria_INDUTIVA *tipo_Falsa_analogia"/>
        <s v="**** *id_181 *ano_2009 *categoria_INDUTIVA *tipo_Falsa_analogia"/>
        <s v="**** *id_182 *ano_2009 *categoria_INDUTIVA *tipo_Generalização_precipitada"/>
        <s v="**** *id_183 *ano_2010 *categoria_APELO_AOS_MOTIVOS *tipo_Apelo_à_força"/>
        <s v="**** *id_184 *ano_2010 *categoria_APELO_AOS_MOTIVOS *tipo_Apelo_à_força"/>
        <s v="**** *id_185 *ano_2010 *categoria_APELO_AOS_MOTIVOS *tipo_Apelo_à_força"/>
        <s v="**** *id_186 *ano_2010 *categoria_APELO_AOS_MOTIVOS *tipo_Apelo_à_força"/>
        <s v="**** *id_187 *ano_2010 *categoria_APELO_AOS_MOTIVOS *tipo_Apelo_à_piedade"/>
        <s v="**** *id_188 *ano_2010 *categoria_APELO_AOS_MOTIVOS *tipo_Apelo_à_preconceitos_ou_emoções"/>
        <s v="**** *id_189 *ano_2010 *categoria_APELO_AOS_MOTIVOS *tipo_Apelo_à_preconceitos_ou_emoções"/>
        <s v="**** *id_190 *ano_2010 *categoria_APELO_AOS_MOTIVOS *tipo_Apelo_à_preconceitos_ou_emoções"/>
        <s v="**** *id_191 *ano_2010 *categoria_APELO_AOS_MOTIVOS *tipo_Apelo_à_preconceitos_ou_emoções"/>
        <s v="**** *id_192 *ano_2010 *categoria_APELO_AOS_MOTIVOS *tipo_Apelo_ao_povo"/>
        <s v="**** *id_193 *ano_2010 *categoria_APELO_AOS_MOTIVOS *tipo_Apelo_ao_povo"/>
        <s v="**** *id_194 *ano_2010 *categoria_APELO_AOS_MOTIVOS *tipo_Apelo_ao_povo"/>
        <s v="**** *id_195 *ano_2010 *categoria_APELO_AOS_MOTIVOS *tipo_Apelo_ao_povo"/>
        <s v="**** *id_196 *ano_2010 *categoria_APELO_AOS_MOTIVOS *tipo_Apelo_ao_povo"/>
        <s v="**** *id_197 *ano_2010 *categoria_APELO_AOS_MOTIVOS *tipo_Apelo_ao_povo"/>
        <s v="**** *id_198 *ano_2010 *categoria_APELO_AOS_MOTIVOS *tipo_Apelo_ao_povo"/>
        <s v="**** *id_199 *ano_2010 *categoria_CAUSAIS *tipo_Causa_complexa"/>
        <s v="**** *id_200 *ano_2010 *categoria_CAUSAIS *tipo_Efeito_conjunto"/>
        <s v="**** *id_201 *ano_2010 *categoria_CAUSAIS *tipo_Post_hoc"/>
        <s v="**** *id_202 *ano_2010 *categoria_CAUSAIS *tipo_Tomar_o_efeito_pela_causa"/>
        <s v="**** *id_203 *ano_2010 *categoria_CAUSAIS *tipo_Tomar_o_efeito_pela_causa"/>
        <s v="**** *id_204 *ano_2010 *categoria_DISPERSÃO *tipo_Apelo_à_ignorância"/>
        <s v="**** *id_205 *ano_2010 *categoria_DISPERSÃO *tipo_Apelo_à_ignorância"/>
        <s v="**** *id_206 *ano_2010 *categoria_DISPERSÃO *tipo_Apelo_à_ignorância"/>
        <s v="**** *id_207 *ano_2010 *categoria_DISPERSÃO *tipo_Falso_dilema"/>
        <s v="**** *id_208 *ano_2010 *categoria_DISPERSÃO *tipo_Falso_dilema"/>
        <s v="**** *id_209 *ano_2010 *categoria_ERROS_DE_DEFINIÇÃO *tipo_Demasiadamente_ampla"/>
        <s v="**** *id_210 *ano_2010 *categoria_EXPLICAÇÃO *tipo_Distorcer_os_fatos"/>
        <s v="**** *id_211 *ano_2010 *categoria_EXPLICAÇÃO *tipo_Distorcer_os_fatos"/>
        <s v="**** *id_212 *ano_2010 *categoria_EXPLICAÇÃO *tipo_Irrefutabilidade"/>
        <s v="**** *id_213 *ano_2010 *categoria_EXPLICAÇÃO *tipo_Pouca_profundidade"/>
        <s v="**** *id_214 *ano_2010 *categoria_EXPLICAÇÃO *tipo_Pouca_profundidade"/>
        <s v="**** *id_215 *ano_2010 *categoria_EXPLICAÇÃO *tipo_Pouca_profundidade"/>
        <s v="**** *id_216 *ano_2010 *categoria_EXPLICAÇÃO *tipo_Pouca_profundidade"/>
        <s v="**** *id_217 *ano_2010 *categoria_FALHA_AO_ALVO *tipo_Conclusão_irrelevante"/>
        <s v="**** *id_218 *ano_2010 *categoria_FALHA_AO_ALVO *tipo_Petição_de_princípio"/>
        <s v="**** *id_219 *ano_2010 *categoria_FUGIR_DO_ASSUNTO *tipo_Ad_hominem"/>
        <s v="**** *id_220 *ano_2010 *categoria_FUGIR_DO_ASSUNTO *tipo_Ad_hominem"/>
        <s v="**** *id_221 *ano_2010 *categoria_FUGIR_DO_ASSUNTO *tipo_Ad_hominem"/>
        <s v="**** *id_222 *ano_2010 *categoria_FUGIR_DO_ASSUNTO *tipo_Apelo_à_autoridade"/>
        <s v="**** *id_223 *ano_2010 *categoria_FUGIR_DO_ASSUNTO *tipo_Autoridade_anônima"/>
        <s v="**** *id_224 *ano_2010 *categoria_INDUTIVA *tipo_Amostra_não_representativa"/>
        <s v="**** *id_225 *ano_2010 *categoria_INDUTIVA *tipo_Falsa_analogia"/>
        <s v="**** *id_226 *ano_2010 *categoria_INDUTIVA *tipo_Falsa_analogia"/>
        <s v="**** *id_227 *ano_2010 *categoria_INDUTIVA *tipo_Omissão_de_dados"/>
        <s v="**** *id_228 *ano_2010 *categoria_INDUTIVA *tipo_Omissão_de_dados"/>
        <s v="**** *id_229 *ano_2010 *categoria_INDUTIVA *tipo_Omissão_de_dados"/>
        <s v="**** *id_230 *ano_2010 *categoria_INDUTIVA *tipo_Omissão_de_dados"/>
        <s v="**** *id_231 *ano_2010 *categoria_NON_SEQUITUR *tipo_Inconsistência"/>
        <s v="**** *id_232 *ano_2010 *categoria_NON_SEQUITUR *tipo_Negação_do_antecedente"/>
        <s v="**** *id_233 *ano_2011 *categoria_AMBIGUIDADE *tipo_Equívoco"/>
        <s v="**** *id_234 *ano_2011 *categoria_APELO_AOS_MOTIVOS *tipo_Apelo_à_força"/>
        <s v="**** *id_235 *ano_2011 *categoria_APELO_AOS_MOTIVOS *tipo_Apelo_à_força"/>
        <s v="**** *id_236 *ano_2011 *categoria_APELO_AOS_MOTIVOS *tipo_Apelo_à_força"/>
        <s v="**** *id_237 *ano_2011 *categoria_APELO_AOS_MOTIVOS *tipo_Apelo_à_piedade"/>
        <s v="**** *id_238 *ano_2011 *categoria_APELO_AOS_MOTIVOS *tipo_Apelo_à_piedade"/>
        <s v="**** *id_239 *ano_2011 *categoria_APELO_AOS_MOTIVOS *tipo_Apelo_à_piedade"/>
        <s v="**** *id_240 *ano_2011 *categoria_APELO_AOS_MOTIVOS *tipo_Apelo_à_piedade"/>
        <s v="**** *id_241 *ano_2011 *categoria_APELO_AOS_MOTIVOS *tipo_Apelo_à_piedade"/>
        <s v="**** *id_242 *ano_2011 *categoria_APELO_AOS_MOTIVOS *tipo_Apelo_à_piedade"/>
        <s v="**** *id_243 *ano_2011 *categoria_APELO_AOS_MOTIVOS *tipo_Apelo_à_piedade"/>
        <s v="**** *id_244 *ano_2011 *categoria_APELO_AOS_MOTIVOS *tipo_Apelo_à_preconceitos_ou_emoções"/>
        <s v="**** *id_245 *ano_2011 *categoria_APELO_AOS_MOTIVOS *tipo_Apelo_à_preconceitos_ou_emoções"/>
        <s v="**** *id_246 *ano_2011 *categoria_APELO_AOS_MOTIVOS *tipo_Apelo_à_preconceitos_ou_emoções"/>
        <s v="**** *id_247 *ano_2011 *categoria_APELO_AOS_MOTIVOS *tipo_Apelo_à_preconceitos_ou_emoções"/>
        <s v="**** *id_248 *ano_2011 *categoria_APELO_AOS_MOTIVOS *tipo_Apelo_à_preconceitos_ou_emoções"/>
        <s v="**** *id_249 *ano_2011 *categoria_APELO_AOS_MOTIVOS *tipo_Apelo_ao_povo"/>
        <s v="**** *id_250 *ano_2011 *categoria_APELO_AOS_MOTIVOS *tipo_Apelo_ao_povo"/>
        <s v="**** *id_251 *ano_2011 *categoria_APELO_AOS_MOTIVOS *tipo_Apelo_ao_povo"/>
        <s v="**** *id_252 *ano_2011 *categoria_APELO_AOS_MOTIVOS *tipo_Apelo_ao_povo"/>
        <s v="**** *id_253 *ano_2011 *categoria_APELO_AOS_MOTIVOS *tipo_Apelo_ao_povo"/>
        <s v="**** *id_254 *ano_2011 *categoria_APELO_AOS_MOTIVOS *tipo_Apelo_ao_povo"/>
        <s v="**** *id_255 *ano_2011 *categoria_APELO_AOS_MOTIVOS *tipo_Apelo_ao_povo"/>
        <s v="**** *id_256 *ano_2011 *categoria_APELO_AOS_MOTIVOS *tipo_Apelo_ao_povo"/>
        <s v="**** *id_257 *ano_2011 *categoria_APELO_AOS_MOTIVOS *tipo_Apelo_ao_povo"/>
        <s v="**** *id_258 *ano_2011 *categoria_APELO_AOS_MOTIVOS *tipo_Apelo_ao_povo"/>
        <s v="**** *id_259 *ano_2011 *categoria_APELO_AOS_MOTIVOS *tipo_Apelo_ao_povo"/>
        <s v="**** *id_260 *ano_2011 *categoria_APELO_AOS_MOTIVOS *tipo_Apelo_ao_povo"/>
        <s v="**** *id_261 *ano_2011 *categoria_APELO_AOS_MOTIVOS *tipo_Apelo_ao_povo"/>
        <s v="**** *id_262 *ano_2011 *categoria_APELO_AOS_MOTIVOS *tipo_Apelo_ao_povo"/>
        <s v="**** *id_263 *ano_2011 *categoria_CAUSAIS *tipo_Causa_complexa"/>
        <s v="**** *id_264 *ano_2011 *categoria_CAUSAIS *tipo_Causa_complexa"/>
        <s v="**** *id_265 *ano_2011 *categoria_DISPERSÃO *tipo_Apelo_à_ignorância"/>
        <s v="**** *id_266 *ano_2011 *categoria_DISPERSÃO *tipo_Pergunta_complexa"/>
        <s v="**** *id_267 *ano_2011 *categoria_DISPERSÃO *tipo_Pergunta_complexa"/>
        <s v="**** *id_268 *ano_2011 *categoria_DISPERSÃO *tipo_Pergunta_complexa"/>
        <s v="**** *id_269 *ano_2011 *categoria_DISPERSÃO *tipo_Pergunta_complexa"/>
        <s v="**** *id_270 *ano_2011 *categoria_ERROS_DE_DEFINIÇÃO *tipo_Definição_circular"/>
        <s v="**** *id_271 *ano_2011 *categoria_EXPLICAÇÃO *tipo_Âmbito_limitado"/>
        <s v="**** *id_272 *ano_2011 *categoria_EXPLICAÇÃO *tipo_Distorcer_os_fatos"/>
        <s v="**** *id_273 *ano_2011 *categoria_EXPLICAÇÃO *tipo_Pouca_profundidade"/>
        <s v="**** *id_274 *ano_2011 *categoria_FALHA_AO_ALVO *tipo_Conclusão_irrelevante"/>
        <s v="**** *id_275 *ano_2011 *categoria_INDUTIVA *tipo_Omissão_de_dados"/>
        <s v="**** *id_276 *ano_2011 *categoria_NON_SEQUITUR *tipo_Afirmação_consequente"/>
        <s v="**** *id_277 *ano_2011 *categoria_NON_SEQUITUR *tipo_Inconsistência"/>
        <s v="**** *id_278 *ano_2012 *categoria_APELO_AOS_MOTIVOS *tipo_Apelo_à_força"/>
        <s v="**** *id_279 *ano_2012 *categoria_APELO_AOS_MOTIVOS *tipo_Apelo_à_piedade"/>
        <s v="**** *id_280 *ano_2012 *categoria_APELO_AOS_MOTIVOS *tipo_Apelo_à_preconceitos_ou_emoções"/>
        <s v="**** *id_281 *ano_2012 *categoria_APELO_AOS_MOTIVOS *tipo_Apelo_à_preconceitos_ou_emoções"/>
        <s v="**** *id_282 *ano_2012 *categoria_APELO_AOS_MOTIVOS *tipo_Apelo_à_preconceitos_ou_emoções"/>
        <s v="**** *id_283 *ano_2012 *categoria_APELO_AOS_MOTIVOS *tipo_Apelo_ao_povo"/>
        <s v="**** *id_284 *ano_2012 *categoria_APELO_AOS_MOTIVOS *tipo_Apelo_ao_povo"/>
        <s v="**** *id_285 *ano_2012 *categoria_APELO_AOS_MOTIVOS *tipo_Apelo_ao_povo"/>
        <s v="**** *id_286 *ano_2012 *categoria_APELO_AOS_MOTIVOS *tipo_Apelo_ao_povo"/>
        <s v="**** *id_287 *ano_2012 *categoria_APELO_AOS_MOTIVOS *tipo_Apelo_ao_povo"/>
        <s v="**** *id_288 *ano_2012 *categoria_APELO_AOS_MOTIVOS *tipo_Apelo_ao_povo"/>
        <s v="**** *id_289 *ano_2012 *categoria_APELO_AOS_MOTIVOS *tipo_Apelo_ao_povo"/>
        <s v="**** *id_290 *ano_2012 *categoria_APELO_AOS_MOTIVOS *tipo_Apelo_ao_povo"/>
        <s v="**** *id_291 *ano_2012 *categoria_APELO_AOS_MOTIVOS *tipo_Apelo_ao_povo"/>
        <s v="**** *id_292 *ano_2012 *categoria_CAUSAIS *tipo_Causa_complexa"/>
        <s v="**** *id_293 *ano_2012 *categoria_CAUSAIS *tipo_Efeito_conjunto"/>
        <s v="**** *id_294 *ano_2012 *categoria_CAUSAIS *tipo_Tomar_o_efeito_pela_causa"/>
        <s v="**** *id_295 *ano_2012 *categoria_DISPERSÃO *tipo_Apelo_à_ignorância"/>
        <s v="**** *id_296 *ano_2012 *categoria_DISPERSÃO *tipo_Apelo_à_ignorância"/>
        <s v="**** *id_297 *ano_2012 *categoria_ERROS_DE_DEFINIÇÃO *tipo_Demasiadamente_restrita"/>
        <s v="**** *id_298 *ano_2012 *categoria_EXPLICAÇÃO *tipo_Distorcer_os_fatos"/>
        <s v="**** *id_299 *ano_2012 *categoria_EXPLICAÇÃO *tipo_Distorcer_os_fatos"/>
        <s v="**** *id_300 *ano_2012 *categoria_EXPLICAÇÃO *tipo_Irrefutabilidade"/>
        <s v="**** *id_301 *ano_2012 *categoria_EXPLICAÇÃO *tipo_Pouca_profundidade"/>
        <s v="**** *id_302 *ano_2012 *categoria_EXPLICAÇÃO *tipo_Pouca_profundidade"/>
        <s v="**** *id_303 *ano_2012 *categoria_FALHA_AO_ALVO *tipo_Conclusão_irrelevante"/>
        <s v="**** *id_304 *ano_2012 *categoria_FALHA_AO_ALVO *tipo_Conclusão_irrelevante"/>
        <s v="**** *id_305 *ano_2012 *categoria_FALHA_AO_ALVO *tipo_Petição_de_princípio"/>
        <s v="**** *id_306 *ano_2012 *categoria_FUGIR_DO_ASSUNTO *tipo_Ad_hominem"/>
        <s v="**** *id_307 *ano_2012 *categoria_FUGIR_DO_ASSUNTO *tipo_Ad_hominem"/>
        <s v="**** *id_308 *ano_2012 *categoria_FUGIR_DO_ASSUNTO *tipo_Ad_hominem"/>
        <s v="**** *id_309 *ano_2012 *categoria_FUGIR_DO_ASSUNTO *tipo_Ad_hominem"/>
        <s v="**** *id_310 *ano_2012 *categoria_FUGIR_DO_ASSUNTO *tipo_Autoridade_anônima"/>
        <s v="**** *id_311 *ano_2012 *categoria_FUGIR_DO_ASSUNTO *tipo_Autoridade_anônima"/>
        <s v="**** *id_312 *ano_2012 *categoria_INDUTIVA *tipo_Generalização_precipitada"/>
        <s v="**** *id_313 *ano_2012 *categoria_INDUTIVA *tipo_Indução_preguiçosa"/>
        <s v="**** *id_314 *ano_2012 *categoria_INDUTIVA *tipo_Omissão_de_dados"/>
        <s v="**** *id_315 *ano_2012 *categoria_INDUTIVA *tipo_Omissão_de_dados"/>
        <s v="**** *id_316 *ano_2012 *categoria_NON_SEQUITUR *tipo_Negação_do_antecedente"/>
        <s v="**** *id_317 *ano_2013 *categoria_AMBIGUIDADE *tipo_Anfibologia"/>
        <s v="**** *id_318 *ano_2013 *categoria_AMBIGUIDADE *tipo_Ênfase_"/>
        <s v="**** *id_319 *ano_2013 *categoria_AMBIGUIDADE *tipo_Equívoco"/>
        <s v="**** *id_320 *ano_2013 *categoria_APELO_AOS_MOTIVOS *tipo_Apelo_à_piedade"/>
        <s v="**** *id_321 *ano_2013 *categoria_APELO_AOS_MOTIVOS *tipo_Apelo_ao_povo"/>
        <s v="**** *id_322 *ano_2013 *categoria_APELO_AOS_MOTIVOS *tipo_Apelo_ao_povo"/>
        <s v="**** *id_323 *ano_2013 *categoria_APELO_AOS_MOTIVOS *tipo_Apelo_ao_povo"/>
        <s v="**** *id_324 *ano_2013 *categoria_APELO_AOS_MOTIVOS *tipo_Apelo_ao_povo"/>
        <s v="**** *id_325 *ano_2013 *categoria_APELO_AOS_MOTIVOS *tipo_Apelo_ao_povo"/>
        <s v="**** *id_326 *ano_2013 *categoria_APELO_AOS_MOTIVOS *tipo_Apelo_ao_povo"/>
        <s v="**** *id_327 *ano_2013 *categoria_APELO_AOS_MOTIVOS *tipo_Apelo_ao_povo"/>
        <s v="**** *id_328 *ano_2013 *categoria_APELO_AOS_MOTIVOS *tipo_Apelo_ao_povo"/>
        <s v="**** *id_329 *ano_2013 *categoria_APELO_AOS_MOTIVOS *tipo_Apelo_ao_povo"/>
        <s v="**** *id_330 *ano_2013 *categoria_APELO_AOS_MOTIVOS *tipo_Apelo_ao_povo"/>
        <s v="**** *id_331 *ano_2013 *categoria_CAUSAIS *tipo_Tomar_o_efeito_pela_causa"/>
        <s v="**** *id_332 *ano_2013 *categoria_ERROS_DE_DEFINIÇÃO *tipo_Definição_circular"/>
        <s v="**** *id_333 *ano_2013 *categoria_ERROS_DE_DEFINIÇÃO *tipo_Definição_contraditória"/>
        <s v="**** *id_334 *ano_2013 *categoria_ERROS_DE_DEFINIÇÃO *tipo_Pouco_clara"/>
        <s v="**** *id_335 *ano_2013 *categoria_EXPLICAÇÃO *tipo_Irrefutabilidade"/>
        <s v="**** *id_336 *ano_2013 *categoria_EXPLICAÇÃO *tipo_Pouca_profundidade"/>
        <s v="**** *id_337 *ano_2013 *categoria_FALHA_AO_ALVO *tipo_Petição_de_princípio"/>
        <s v="**** *id_338 *ano_2013 *categoria_FUGIR_DO_ASSUNTO *tipo_Ad_hominem"/>
        <s v="**** *id_339 *ano_2013 *categoria_FUGIR_DO_ASSUNTO *tipo_Ad_hominem"/>
        <s v="**** *id_340 *ano_2013 *categoria_INDUTIVA *tipo_Omissão_de_dados"/>
        <s v="**** *id_341 *ano_2013 *categoria_NON_SEQUITUR *tipo_Afirmação_consequente"/>
        <s v="**** *id_342 *ano_2013 *categoria_NON_SEQUITUR *tipo_Inconsistência"/>
        <s v="**** *id_343 *ano_2014 *categoria_AMBIGUIDADE *tipo_Anfibologia"/>
        <s v="**** *id_344 *ano_2014 *categoria_APELO_AOS_MOTIVOS *tipo_Apelo_à_força"/>
        <s v="**** *id_345 *ano_2014 *categoria_APELO_AOS_MOTIVOS *tipo_Apelo_à_piedade"/>
        <s v="**** *id_346 *ano_2014 *categoria_APELO_AOS_MOTIVOS *tipo_Apelo_à_preconceitos_ou_emoções"/>
        <s v="**** *id_347 *ano_2014 *categoria_APELO_AOS_MOTIVOS *tipo_Apelo_à_preconceitos_ou_emoções"/>
        <s v="**** *id_348 *ano_2014 *categoria_APELO_AOS_MOTIVOS *tipo_Apelo_ao_povo"/>
        <s v="**** *id_349 *ano_2014 *categoria_APELO_AOS_MOTIVOS *tipo_Apelo_ao_povo"/>
        <s v="**** *id_350 *ano_2014 *categoria_APELO_AOS_MOTIVOS *tipo_Apelo_ao_povo"/>
        <s v="**** *id_351 *ano_2014 *categoria_APELO_AOS_MOTIVOS *tipo_Apelo_ao_povo"/>
        <s v="**** *id_352 *ano_2014 *categoria_APELO_AOS_MOTIVOS *tipo_Apelo_ao_povo"/>
        <s v="**** *id_353 *ano_2014 *categoria_APELO_AOS_MOTIVOS *tipo_Apelo_ao_povo"/>
        <s v="**** *id_354 *ano_2014 *categoria_APELO_AOS_MOTIVOS *tipo_Apelo_ao_povo"/>
        <s v="**** *id_355 *ano_2014 *categoria_APELO_AOS_MOTIVOS *tipo_Apelo_ao_povo"/>
        <s v="**** *id_356 *ano_2014 *categoria_APELO_AOS_MOTIVOS *tipo_Apelo_ao_povo"/>
        <s v="**** *id_357 *ano_2014 *categoria_APELO_AOS_MOTIVOS *tipo_Apelo_ao_povo"/>
        <s v="**** *id_358 *ano_2014 *categoria_CAUSAIS *tipo_Causa_complexa"/>
        <s v="**** *id_359 *ano_2014 *categoria_CAUSAIS *tipo_Insignificância"/>
        <s v="**** *id_360 *ano_2014 *categoria_CAUSAIS *tipo_Post_hoc"/>
        <s v="**** *id_361 *ano_2014 *categoria_ERROS_DE_DEFINIÇÃO *tipo_Demasiadamente_ampla"/>
        <s v="**** *id_362 *ano_2014 *categoria_ERROS_DE_DEFINIÇÃO *tipo_Demasiadamente_restrita"/>
        <s v="**** *id_363 *ano_2014 *categoria_ERROS_DE_DEFINIÇÃO *tipo_Demasiadamente_restrita"/>
        <s v="**** *id_364 *ano_2014 *categoria_EXPLICAÇÃO *tipo_Âmbito_limitado"/>
        <s v="**** *id_365 *ano_2014 *categoria_EXPLICAÇÃO *tipo_Âmbito_limitado"/>
        <s v="**** *id_366 *ano_2014 *categoria_EXPLICAÇÃO *tipo_Pouca_profundidade"/>
        <s v="**** *id_367 *ano_2014 *categoria_FALHA_AO_ALVO *tipo_Espantalho"/>
        <s v="**** *id_368 *ano_2014 *categoria_FALHA_AO_ALVO *tipo_Espantalho"/>
        <s v="**** *id_369 *ano_2014 *categoria_FALHA_AO_ALVO *tipo_Espantalho"/>
        <s v="**** *id_370 *ano_2014 *categoria_FALHA_AO_ALVO *tipo_Petição_de_princípio"/>
        <s v="**** *id_371 *ano_2014 *categoria_FUGIR_DO_ASSUNTO *tipo_Ad_hominem"/>
        <s v="**** *id_372 *ano_2014 *categoria_FUGIR_DO_ASSUNTO *tipo_Ad_hominem"/>
        <s v="**** *id_373 *ano_2014 *categoria_FUGIR_DO_ASSUNTO *tipo_Ad_hominem"/>
        <s v="**** *id_374 *ano_2014 *categoria_FUGIR_DO_ASSUNTO *tipo_Ad_hominem"/>
        <s v="**** *id_375 *ano_2014 *categoria_FUGIR_DO_ASSUNTO *tipo_Ad_hominem"/>
        <s v="**** *id_376 *ano_2014 *categoria_FUGIR_DO_ASSUNTO *tipo_Ad_hominem"/>
        <s v="**** *id_377 *ano_2014 *categoria_FUGIR_DO_ASSUNTO *tipo_Ad_hominem"/>
        <s v="**** *id_378 *ano_2014 *categoria_INDUTIVA *tipo_Falsa_analogia"/>
        <s v="**** *id_379 *ano_2014 *categoria_INDUTIVA *tipo_Falsa_analogia"/>
        <s v="**** *id_380 *ano_2014 *categoria_INDUTIVA *tipo_Generalização_precipitada"/>
        <s v="**** *id_381 *ano_2014 *categoria_INDUTIVA *tipo_Indução_preguiçosa"/>
        <s v="**** *id_382 *ano_2014 *categoria_INDUTIVA *tipo_Omissão_de_dados"/>
        <s v="**** *id_383 *ano_2014 *categoria_REGRAS_GERAIS *tipo_Acidente"/>
        <s v="**** *id_384 *ano_2015 *categoria_AMBIGUIDADE *tipo_Anfibologia"/>
        <s v="**** *id_385 *ano_2015 *categoria_AMBIGUIDADE *tipo_Equívoco_"/>
        <s v="**** *id_386 *ano_2015 *categoria_APELO_AOS_MOTIVOS *tipo_Apelo_à_força"/>
        <s v="**** *id_387 *ano_2015 *categoria_APELO_AOS_MOTIVOS *tipo_Apelo_à_piedade"/>
        <s v="**** *id_388 *ano_2015 *categoria_APELO_AOS_MOTIVOS *tipo_Apelo_à_piedade"/>
        <s v="**** *id_389 *ano_2015 *categoria_APELO_AOS_MOTIVOS *tipo_Apelo_à_preconceitos_ou_emoções"/>
        <s v="**** *id_390 *ano_2015 *categoria_APELO_AOS_MOTIVOS *tipo_Apelo_à_preconceitos_ou_emoções"/>
        <s v="**** *id_391 *ano_2015 *categoria_APELO_AOS_MOTIVOS *tipo_Apelo_à_preconceitos_ou_emoções"/>
        <s v="**** *id_392 *ano_2015 *categoria_APELO_AOS_MOTIVOS *tipo_Apelo_ao_povo"/>
        <s v="**** *id_393 *ano_2015 *categoria_APELO_AOS_MOTIVOS *tipo_Apelo_ao_povo"/>
        <s v="**** *id_394 *ano_2015 *categoria_APELO_AOS_MOTIVOS *tipo_Apelo_ao_povo"/>
        <s v="**** *id_395 *ano_2015 *categoria_APELO_AOS_MOTIVOS *tipo_Apelo_ao_povo"/>
        <s v="**** *id_396 *ano_2015 *categoria_APELO_AOS_MOTIVOS *tipo_Apelo_ao_povo"/>
        <s v="**** *id_397 *ano_2015 *categoria_APELO_AOS_MOTIVOS *tipo_Apelo_ao_povo"/>
        <s v="**** *id_398 *ano_2015 *categoria_APELO_AOS_MOTIVOS *tipo_Apelo_ao_povo"/>
        <s v="**** *id_399 *ano_2015 *categoria_APELO_AOS_MOTIVOS *tipo_Apelo_ao_povo"/>
        <s v="**** *id_400 *ano_2015 *categoria_CAUSAIS *tipo_Causa_complexa"/>
        <s v="**** *id_401 *ano_2015 *categoria_CAUSAIS *tipo_Causa_complexa"/>
        <s v="**** *id_402 *ano_2015 *categoria_CAUSAIS *tipo_Insignificância"/>
        <s v="**** *id_403 *ano_2015 *categoria_CAUSAIS *tipo_Tomar_o_efeito_pela_causa"/>
        <s v="**** *id_404 *ano_2015 *categoria_DISPERSÃO *tipo_Apelo_à_ignorância"/>
        <s v="**** *id_405 *ano_2015 *categoria_DISPERSÃO *tipo_Apelo_à_ignorância"/>
        <s v="**** *id_406 *ano_2015 *categoria_DISPERSÃO *tipo_Falso_dilema"/>
        <s v="**** *id_407 *ano_2015 *categoria_ERROS_DE_DEFINIÇÃO *tipo_Definição_contraditória"/>
        <s v="**** *id_408 *ano_2015 *categoria_ERROS_DE_DEFINIÇÃO *tipo_Demasiadamente_ampla"/>
        <s v="**** *id_409 *ano_2015 *categoria_EXPLICAÇÃO *tipo_Âmbito_limitado"/>
        <s v="**** *id_410 *ano_2015 *categoria_EXPLICAÇÃO *tipo_Âmbito_limitado"/>
        <s v="**** *id_411 *ano_2015 *categoria_EXPLICAÇÃO *tipo_Distorcer_os_fatos"/>
        <s v="**** *id_412 *ano_2015 *categoria_EXPLICAÇÃO *tipo_Irrefutabilidade"/>
        <s v="**** *id_413 *ano_2015 *categoria_FUGIR_DO_ASSUNTO *tipo_Ad_hominem"/>
        <s v="**** *id_414 *ano_2015 *categoria_FUGIR_DO_ASSUNTO *tipo_Ad_hominem"/>
        <s v="**** *id_415 *ano_2015 *categoria_FUGIR_DO_ASSUNTO *tipo_Ad_hominem"/>
        <s v="**** *id_416 *ano_2015 *categoria_FUGIR_DO_ASSUNTO *tipo_Ad_hominem"/>
        <s v="**** *id_417 *ano_2015 *categoria_FUGIR_DO_ASSUNTO *tipo_Ad_hominem"/>
        <s v="**** *id_418 *ano_2019 *categoria_APELO_AOS_MOTIVOS *tipo_Apelo_à_preconceitos_ou_emoções"/>
        <s v="**** *id_419 *ano_2015 *categoria_FUGIR_DO_ASSUNTO *tipo_Apelo_à_autoridade"/>
        <s v="**** *id_420 *ano_2015 *categoria_FUGIR_DO_ASSUNTO *tipo_Autoridade_anônima"/>
        <s v="**** *id_421 *ano_2015 *categoria_FUGIR_DO_ASSUNTO *tipo_Autoridade_anônima"/>
        <s v="**** *id_422 *ano_2015 *categoria_INDUTIVA *tipo_Indução_preguiçosa"/>
        <s v="**** *id_423 *ano_2015 *categoria_INDUTIVA *tipo_Omissão_de_dados"/>
        <s v="**** *id_424 *ano_2015 *categoria_INDUTIVA *tipo_Omissão_de_dados"/>
        <s v="**** *id_425 *ano_2015 *categoria_REGRAS_GERAIS *tipo_Inversa_do_acidente"/>
        <s v="**** *id_426 *ano_2015 *categoria_REGRAS_GERAIS *tipo_Inversa_do_acidente"/>
        <s v="**** *id_427 *ano_2016 *categoria_AMBIGUIDADE *tipo_Anfibologia"/>
        <s v="**** *id_428 *ano_2016 *categoria_AMBIGUIDADE *tipo_Anfibologia"/>
        <s v="**** *id_429 *ano_2016 *categoria_AMBIGUIDADE *tipo_Anfibologia"/>
        <s v="**** *id_430 *ano_2016 *categoria_APELO_AOS_MOTIVOS *tipo_Apelo_à_preconceitos_ou_emoções"/>
        <s v="**** *id_431 *ano_2016 *categoria_APELO_AOS_MOTIVOS *tipo_Apelo_ao_povo"/>
        <s v="**** *id_432 *ano_2016 *categoria_APELO_AOS_MOTIVOS *tipo_Apelo_ao_povo"/>
        <s v="**** *id_433 *ano_2016 *categoria_APELO_AOS_MOTIVOS *tipo_Apelo_ao_povo"/>
        <s v="**** *id_434 *ano_2016 *categoria_APELO_AOS_MOTIVOS *tipo_Apelo_ao_povo"/>
        <s v="**** *id_435 *ano_2016 *categoria_APELO_AOS_MOTIVOS *tipo_Apelo_ao_povo"/>
        <s v="**** *id_436 *ano_2016 *categoria_APELO_AOS_MOTIVOS *tipo_Apelo_ao_povo"/>
        <s v="**** *id_437 *ano_2016 *categoria_CAUSAIS *tipo_Causa_complexa"/>
        <s v="**** *id_438 *ano_2016 *categoria_CAUSAIS *tipo_Efeito_conjunto"/>
        <s v="**** *id_439 *ano_2016 *categoria_CAUSAIS *tipo_Insignificância"/>
        <s v="**** *id_440 *ano_2016 *categoria_CAUSAIS *tipo_Post_hoc"/>
        <s v="**** *id_441 *ano_2016 *categoria_CAUSAIS *tipo_Post_hoc"/>
        <s v="**** *id_442 *ano_2016 *categoria_CAUSAIS *tipo_Tomar_o_efeito_pela_causa"/>
        <s v="**** *id_443 *ano_2016 *categoria_CAUSAIS *tipo_Tomar_o_efeito_pela_causa"/>
        <s v="**** *id_444 *ano_2016 *categoria_DISPERSÃO *tipo_Falso_dilema"/>
        <s v="**** *id_445 *ano_2016 *categoria_ERROS_DE_DEFINIÇÃO *tipo_Definição_circular"/>
        <s v="**** *id_446 *ano_2016 *categoria_ERROS_DE_DEFINIÇÃO *tipo_Definição_circular"/>
        <s v="**** *id_447 *ano_2016 *categoria_ERROS_DE_DEFINIÇÃO *tipo_Definição_contraditória"/>
        <s v="**** *id_448 *ano_2016 *categoria_ERROS_DE_DEFINIÇÃO *tipo_Pouco_clara"/>
        <s v="**** *id_449 *ano_2016 *categoria_ERROS_DE_DEFINIÇÃO *tipo_Pouco_clara"/>
        <s v="**** *id_450 *ano_2016 *categoria_EXPLICAÇÃO *tipo_Distorcer_os_fatos"/>
        <s v="**** *id_451 *ano_2016 *categoria_EXPLICAÇÃO *tipo_Distorcer_os_fatos"/>
        <s v="**** *id_452 *ano_2016 *categoria_EXPLICAÇÃO *tipo_Pouca_profundidade"/>
        <s v="**** *id_453 *ano_2016 *categoria_EXPLICAÇÃO *tipo_Pouca_profundidade"/>
        <s v="**** *id_454 *ano_2016 *categoria_FALHA_AO_ALVO *tipo_Conclusão_irrelevante"/>
        <s v="**** *id_455 *ano_2016 *categoria_FALHA_AO_ALVO *tipo_Espantalho"/>
        <s v="**** *id_456 *ano_2016 *categoria_FUGIR_DO_ASSUNTO *tipo_Ad_hominem"/>
        <s v="**** *id_457 *ano_2016 *categoria_FUGIR_DO_ASSUNTO *tipo_Ad_hominem"/>
        <s v="**** *id_458 *ano_2016 *categoria_FUGIR_DO_ASSUNTO *tipo_Apelo_à_autoridade"/>
        <s v="**** *id_459 *ano_2016 *categoria_FUGIR_DO_ASSUNTO *tipo_Apelo_à_autoridade"/>
        <s v="**** *id_460 *ano_2016 *categoria_FUGIR_DO_ASSUNTO *tipo_Apelo_à_autoridade"/>
        <s v="**** *id_461 *ano_2016 *categoria_FUGIR_DO_ASSUNTO *tipo_Autoridade_anônima"/>
        <s v="**** *id_462 *ano_2016 *categoria_FUGIR_DO_ASSUNTO *tipo_Autoridade_anônima"/>
        <s v="**** *id_463 *ano_2016 *categoria_FUGIR_DO_ASSUNTO *tipo_Autoridade_anônima"/>
        <s v="**** *id_464 *ano_2016 *categoria_INDUTIVA *tipo_Generalização_precipitada"/>
        <s v="**** *id_465 *ano_2016 *categoria_INDUTIVA *tipo_Indução_preguiçosa"/>
        <s v="**** *id_466 *ano_2016 *categoria_REGRAS_GERAIS *tipo_Inversa_do_acidente"/>
        <s v="**** *id_467 *ano_2017 *categoria_APELO_AOS_MOTIVOS *tipo_Apelo_ao_povo"/>
        <s v="**** *id_468 *ano_2017 *categoria_APELO_AOS_MOTIVOS *tipo_Apelo_ao_povo"/>
        <s v="**** *id_469 *ano_2017 *categoria_APELO_AOS_MOTIVOS *tipo_Apelo_ao_povo"/>
        <s v="**** *id_470 *ano_2017 *categoria_APELO_AOS_MOTIVOS *tipo_Apelo_ao_povo"/>
        <s v="**** *id_471 *ano_2017 *categoria_APELO_AOS_MOTIVOS *tipo_Apelo_ao_povo"/>
        <s v="**** *id_472 *ano_2017 *categoria_APELO_AOS_MOTIVOS *tipo_Apelo_ao_povo"/>
        <s v="**** *id_473 *ano_2017 *categoria_APELO_AOS_MOTIVOS *tipo_Apelo_ao_povo"/>
        <s v="**** *id_474 *ano_2017 *categoria_APELO_AOS_MOTIVOS *tipo_Apelo_ao_povo"/>
        <s v="**** *id_475 *ano_2017 *categoria_APELO_AOS_MOTIVOS *tipo_Apelo_ao_povo"/>
        <s v="**** *id_476 *ano_2017 *categoria_APELO_AOS_MOTIVOS *tipo_Apelo_ao_povo"/>
        <s v="**** *id_477 *ano_2017 *categoria_APELO_AOS_MOTIVOS *tipo_Apelo_ao_povo"/>
        <s v="**** *id_478 *ano_2017 *categoria_APELO_AOS_MOTIVOS *tipo_Apelo_ao_povo"/>
        <s v="**** *id_479 *ano_2017 *categoria_APELO_AOS_MOTIVOS *tipo_Apelo_ao_povo"/>
        <s v="**** *id_480 *ano_2017 *categoria_APELO_AOS_MOTIVOS *tipo_Apelo_ao_povo"/>
        <s v="**** *id_481 *ano_2017 *categoria_APELO_AOS_MOTIVOS *tipo_Apelo_ao_povo"/>
        <s v="**** *id_482 *ano_2017 *categoria_APELO_AOS_MOTIVOS *tipo_Apelo_ao_povo"/>
        <s v="**** *id_483 *ano_2017 *categoria_APELO_AOS_MOTIVOS *tipo_Apelo_ao_povo"/>
        <s v="**** *id_484 *ano_2017 *categoria_APELO_AOS_MOTIVOS *tipo_Apelo_ao_povo"/>
        <s v="**** *id_485 *ano_2017 *categoria_APELO_AOS_MOTIVOS *tipo_Apelo_ao_povo"/>
        <s v="**** *id_486 *ano_2017 *categoria_APELO_AOS_MOTIVOS *tipo_Apelo_ao_povo"/>
        <s v="**** *id_487 *ano_2017 *categoria_APELO_AOS_MOTIVOS *tipo_Apelo_ao_povo"/>
        <s v="**** *id_488 *ano_2017 *categoria_APELO_AOS_MOTIVOS *tipo_Apelo_ao_povo"/>
        <s v="**** *id_489 *ano_2017 *categoria_APELO_AOS_MOTIVOS *tipo_Apelo_ao_povo"/>
        <s v="**** *id_490 *ano_2017 *categoria_APELO_AOS_MOTIVOS *tipo_Apelo_ao_povo"/>
        <s v="**** *id_491 *ano_2017 *categoria_CAUSAIS *tipo_Causa_complexa"/>
        <s v="**** *id_492 *ano_2017 *categoria_CAUSAIS *tipo_Insignificância"/>
        <s v="**** *id_493 *ano_2017 *categoria_DISPERSÃO *tipo_Apelo_à_ignorância"/>
        <s v="**** *id_494 *ano_2017 *categoria_ERROS_DE_DEFINIÇÃO *tipo_Definição_circular"/>
        <s v="**** *id_495 *ano_2017 *categoria_EXPLICAÇÃO *tipo_Âmbito_limitado"/>
        <s v="**** *id_496 *ano_2017 *categoria_EXPLICAÇÃO *tipo_Distorcer_os_fatos"/>
        <s v="**** *id_497 *ano_2017 *categoria_EXPLICAÇÃO *tipo_Irrefutabilidade"/>
        <s v="**** *id_498 *ano_2017 *categoria_EXPLICAÇÃO *tipo_Irrefutabilidade"/>
        <s v="**** *id_499 *ano_2017 *categoria_EXPLICAÇÃO *tipo_Pouca_profundidade"/>
        <s v="**** *id_500 *ano_2017 *categoria_FUGIR_DO_ASSUNTO *tipo_Autoridade_anônima"/>
        <s v="**** *id_501 *ano_2017 *categoria_FUGIR_DO_ASSUNTO *tipo_Autoridade_anônima"/>
        <s v="**** *id_502 *ano_2018 *categoria_AMBIGUIDADE *tipo_Anfibologia"/>
        <s v="**** *id_503 *ano_2018 *categoria_APELO_AOS_MOTIVOS *tipo_Apelo_à_piedade"/>
        <s v="**** *id_504 *ano_2018 *categoria_APELO_AOS_MOTIVOS *tipo_Apelo_à_piedade"/>
        <s v="**** *id_505 *ano_2018 *categoria_APELO_AOS_MOTIVOS *tipo_Apelo_à_piedade"/>
        <s v="**** *id_506 *ano_2018 *categoria_APELO_AOS_MOTIVOS *tipo_Apelo_à_preconceitos_ou_emoções"/>
        <s v="**** *id_507 *ano_2018 *categoria_APELO_AOS_MOTIVOS *tipo_Apelo_à_preconceitos_ou_emoções"/>
        <s v="**** *id_508 *ano_2018 *categoria_APELO_AOS_MOTIVOS *tipo_Apelo_ao_povo"/>
        <s v="**** *id_509 *ano_2018 *categoria_APELO_AOS_MOTIVOS *tipo_Apelo_ao_povo"/>
        <s v="**** *id_510 *ano_2018 *categoria_APELO_AOS_MOTIVOS *tipo_Apelo_ao_povo"/>
        <s v="**** *id_511 *ano_2018 *categoria_APELO_AOS_MOTIVOS *tipo_Apelo_ao_povo"/>
        <s v="**** *id_512 *ano_2018 *categoria_APELO_AOS_MOTIVOS *tipo_Apelo_ao_povo"/>
        <s v="**** *id_513 *ano_2018 *categoria_APELO_AOS_MOTIVOS *tipo_Apelo_ao_povo"/>
        <s v="**** *id_514 *ano_2018 *categoria_APELO_AOS_MOTIVOS *tipo_Apelo_ao_povo"/>
        <s v="**** *id_515 *ano_2018 *categoria_APELO_AOS_MOTIVOS *tipo_Apelo_ao_povo"/>
        <s v="**** *id_516 *ano_2018 *categoria_APELO_AOS_MOTIVOS *tipo_Apelo_ao_povo"/>
        <s v="**** *id_517 *ano_2018 *categoria_APELO_AOS_MOTIVOS *tipo_Apelo_ao_povo"/>
        <s v="**** *id_518 *ano_2018 *categoria_APELO_AOS_MOTIVOS *tipo_Apelo_ao_povo"/>
        <s v="**** *id_519 *ano_2018 *categoria_APELO_AOS_MOTIVOS *tipo_Apelo_ao_povo"/>
        <s v="**** *id_520 *ano_2018 *categoria_APELO_AOS_MOTIVOS *tipo_Apelo_ao_povo"/>
        <s v="**** *id_521 *ano_2018 *categoria_APELO_AOS_MOTIVOS *tipo_Apelo_ao_povo"/>
        <s v="**** *id_522 *ano_2018 *categoria_APELO_AOS_MOTIVOS *tipo_Apelo_ao_povo"/>
        <s v="**** *id_523 *ano_2018 *categoria_APELO_AOS_MOTIVOS *tipo_Apelo_ao_povo"/>
        <s v="**** *id_524 *ano_2018 *categoria_APELO_AOS_MOTIVOS *tipo_Apelo_ao_povo"/>
        <s v="**** *id_525 *ano_2018 *categoria_CAUSAIS *tipo_Efeito_conjunto"/>
        <s v="**** *id_526 *ano_2018 *categoria_CAUSAIS *tipo_Efeito_conjunto"/>
        <s v="**** *id_527 *ano_2018 *categoria_CAUSAIS *tipo_Tomar_o_efeito_pela_causa"/>
        <s v="**** *id_528 *ano_2018 *categoria_ERROS_DE_DEFINIÇÃO *tipo_Definição_circular"/>
        <s v="**** *id_529 *ano_2018 *categoria_ERROS_DE_DEFINIÇÃO *tipo_Pouco_clara"/>
        <s v="**** *id_530 *ano_2018 *categoria_EXPLICAÇÃO *tipo_Âmbito_limitado"/>
        <s v="**** *id_531 *ano_2018 *categoria_EXPLICAÇÃO *tipo_Distorcer_os_fatos"/>
        <s v="**** *id_532 *ano_2018 *categoria_EXPLICAÇÃO *tipo_Distorcer_os_fatos"/>
        <s v="**** *id_533 *ano_2018 *categoria_EXPLICAÇÃO *tipo_Inventar_os_fatos"/>
        <s v="**** *id_534 *ano_2018 *categoria_EXPLICAÇÃO *tipo_Irrefutabilidade"/>
        <s v="**** *id_535 *ano_2018 *categoria_EXPLICAÇÃO *tipo_Irrefutabilidade"/>
        <s v="**** *id_536 *ano_2018 *categoria_EXPLICAÇÃO *tipo_Pouca_profundidade"/>
        <s v="**** *id_537 *ano_2018 *categoria_FALHA_AO_ALVO *tipo_Conclusão_irrelevante"/>
        <s v="**** *id_538 *ano_2018 *categoria_FALHA_AO_ALVO *tipo_Petição_de_princípio"/>
        <s v="**** *id_539 *ano_2018 *categoria_FUGIR_DO_ASSUNTO *tipo_Ad_hominem"/>
        <s v="**** *id_540 *ano_2018 *categoria_FUGIR_DO_ASSUNTO *tipo_Ad_hominem"/>
        <s v="**** *id_541 *ano_2018 *categoria_FUGIR_DO_ASSUNTO *tipo_Ad_hominem"/>
        <s v="**** *id_542 *ano_2018 *categoria_FUGIR_DO_ASSUNTO *tipo_Ad_hominem"/>
        <s v="**** *id_543 *ano_2018 *categoria_FUGIR_DO_ASSUNTO *tipo_Ad_hominem"/>
        <s v="**** *id_544 *ano_2018 *categoria_FUGIR_DO_ASSUNTO *tipo_Apelo_à_autoridade"/>
        <s v="**** *id_545 *ano_2018 *categoria_FUGIR_DO_ASSUNTO *tipo_Apelo_à_autoridade"/>
        <s v="**** *id_546 *ano_2018 *categoria_FUGIR_DO_ASSUNTO *tipo_Apelo_à_autoridade"/>
        <s v="**** *id_547 *ano_2018 *categoria_FUGIR_DO_ASSUNTO *tipo_Autoridade_anônima"/>
        <s v="**** *id_548 *ano_2018 *categoria_INDUTIVA *tipo_Falsa_analogia"/>
        <s v="**** *id_549 *ano_2018 *categoria_INDUTIVA *tipo_Generalização_precipitada"/>
        <s v="**** *id_550 *ano_2018 *categoria_INDUTIVA *tipo_Indução_preguiçosa"/>
        <s v="**** *id_551 *ano_2019 *categoria_APELO_AOS_MOTIVOS *tipo_Apelo_à_piedade"/>
        <s v="**** *id_552 *ano_2019 *categoria_APELO_AOS_MOTIVOS *tipo_Apelo_à_preconceitos_ou_emoções"/>
        <s v="**** *id_553 *ano_2019 *categoria_APELO_AOS_MOTIVOS *tipo_Apelo_à_preconceitos_ou_emoções"/>
        <s v="**** *id_554 *ano_2019 *categoria_APELO_AOS_MOTIVOS *tipo_Apelo_à_preconceitos_ou_emoções"/>
        <s v="**** *id_555 *ano_2019 *categoria_APELO_AOS_MOTIVOS *tipo_Apelo_à_preconceitos_ou_emoções"/>
        <s v="**** *id_556 *ano_2020 *categoria_APELO_AOS_MOTIVOS *tipo_Apelo_ao_povo"/>
        <s v="**** *id_557 *ano_2019 *categoria_APELO_AOS_MOTIVOS *tipo_Apelo_à_preconceitos_ou_emoções"/>
        <s v="**** *id_558 *ano_2019 *categoria_APELO_AOS_MOTIVOS *tipo_Apelo_à_preconceitos_ou_emoções"/>
        <s v="**** *id_559 *ano_2019 *categoria_APELO_AOS_MOTIVOS *tipo_Apelo_à_preconceitos_ou_emoções"/>
        <s v="**** *id_560 *ano_2019 *categoria_APELO_AOS_MOTIVOS *tipo_Apelo_ao_povo"/>
        <s v="**** *id_561 *ano_2019 *categoria_APELO_AOS_MOTIVOS *tipo_Apelo_ao_povo"/>
        <s v="**** *id_562 *ano_2019 *categoria_APELO_AOS_MOTIVOS *tipo_Apelo_ao_povo"/>
        <s v="**** *id_563 *ano_2019 *categoria_APELO_AOS_MOTIVOS *tipo_Apelo_ao_povo"/>
        <s v="**** *id_564 *ano_2019 *categoria_APELO_AOS_MOTIVOS *tipo_Apelo_ao_povo"/>
        <s v="**** *id_565 *ano_2019 *categoria_APELO_AOS_MOTIVOS *tipo_Apelo_ao_povo"/>
        <s v="**** *id_566 *ano_2019 *categoria_APELO_AOS_MOTIVOS *tipo_Apelo_ao_povo"/>
        <s v="**** *id_567 *ano_2019 *categoria_APELO_AOS_MOTIVOS *tipo_Apelo_ao_povo"/>
        <s v="**** *id_568 *ano_2019 *categoria_APELO_AOS_MOTIVOS *tipo_Apelo_ao_povo"/>
        <s v="**** *id_569 *ano_2019 *categoria_APELO_AOS_MOTIVOS *tipo_Apelo_ao_povo"/>
        <s v="**** *id_570 *ano_2019 *categoria_APELO_AOS_MOTIVOS *tipo_Apelo_ao_povo"/>
        <s v="**** *id_571 *ano_2019 *categoria_APELO_AOS_MOTIVOS *tipo_Apelo_ao_povo"/>
        <s v="**** *id_572 *ano_2019 *categoria_APELO_AOS_MOTIVOS *tipo_Apelo_ao_povo"/>
        <s v="**** *id_573 *ano_2019 *categoria_APELO_AOS_MOTIVOS *tipo_Apelo_ao_povo"/>
        <s v="**** *id_574 *ano_2019 *categoria_APELO_AOS_MOTIVOS *tipo_Apelo_ao_povo"/>
        <s v="**** *id_575 *ano_2019 *categoria_APELO_AOS_MOTIVOS *tipo_Apelo_ao_povo"/>
        <s v="**** *id_576 *ano_2019 *categoria_APELO_AOS_MOTIVOS *tipo_Apelo_ao_povo"/>
        <s v="**** *id_577 *ano_2019 *categoria_APELO_AOS_MOTIVOS *tipo_Apelo_ao_povo"/>
        <s v="**** *id_578 *ano_2019 *categoria_APELO_AOS_MOTIVOS *tipo_Apelo_ao_povo"/>
        <s v="**** *id_579 *ano_2019 *categoria_APELO_AOS_MOTIVOS *tipo_Apelo_ao_povo"/>
        <s v="**** *id_580 *ano_2019 *categoria_APELO_AOS_MOTIVOS *tipo_Apelo_ao_povo"/>
        <s v="**** *id_581 *ano_2019 *categoria_APELO_AOS_MOTIVOS *tipo_Apelo_ao_povo"/>
        <s v="**** *id_582 *ano_2019 *categoria_APELO_AOS_MOTIVOS *tipo_Apelo_ao_povo"/>
        <s v="**** *id_583 *ano_2019 *categoria_APELO_AOS_MOTIVOS *tipo_Apelo_ao_povo"/>
        <s v="**** *id_584 *ano_2019 *categoria_APELO_AOS_MOTIVOS *tipo_Apelo_ao_povo"/>
        <s v="**** *id_585 *ano_2019 *categoria_APELO_AOS_MOTIVOS *tipo_Apelo_ao_povo"/>
        <s v="**** *id_586 *ano_2019 *categoria_CAUSAIS *tipo_Causa_complexa"/>
        <s v="**** *id_587 *ano_2019 *categoria_CAUSAIS *tipo_Insignificância"/>
        <s v="**** *id_588 *ano_2019 *categoria_CAUSAIS *tipo_Insignificância"/>
        <s v="**** *id_589 *ano_2019 *categoria_CAUSAIS *tipo_Tomar_o_efeito_pela_causa"/>
        <s v="**** *id_590 *ano_2019 *categoria_CAUSAIS *tipo_Tomar_o_efeito_pela_causa"/>
        <s v="**** *id_591 *ano_2019 *categoria_DISPERSÃO *tipo_Apelo_à_ignorância"/>
        <s v="**** *id_592 *ano_2019 *categoria_DISPERSÃO *tipo_Falso_dilema"/>
        <s v="**** *id_593 *ano_2019 *categoria_ERROS_DE_DEFINIÇÃO *tipo_Demasiadamente_ampla"/>
        <s v="**** *id_594 *ano_2019 *categoria_ERROS_DE_DEFINIÇÃO *tipo_Demasiadamente_ampla"/>
        <s v="**** *id_595 *ano_2019 *categoria_ERROS_DE_DEFINIÇÃO *tipo_Demasiadamente_restrita"/>
        <s v="**** *id_596 *ano_2019 *categoria_EXPLICAÇÃO *tipo_Distorcer_os_fatos"/>
        <s v="**** *id_597 *ano_2019 *categoria_EXPLICAÇÃO *tipo_Inventar_os_fatos"/>
        <s v="**** *id_598 *ano_2019 *categoria_EXPLICAÇÃO *tipo_Irrefutabilidade"/>
        <s v="**** *id_599 *ano_2019 *categoria_EXPLICAÇÃO *tipo_Pouca_profundidade"/>
        <s v="**** *id_600 *ano_2019 *categoria_FALHA_AO_ALVO *tipo_Conclusão_irrelevante"/>
        <s v="**** *id_601 *ano_2019 *categoria_FALHA_AO_ALVO *tipo_Conclusão_irrelevante"/>
        <s v="**** *id_602 *ano_2019 *categoria_FALHA_AO_ALVO *tipo_Espantalho"/>
        <s v="**** *id_603 *ano_2019 *categoria_FALHA_AO_ALVO *tipo_Espantalho"/>
        <s v="**** *id_604 *ano_2019 *categoria_FALHA_AO_ALVO *tipo_Petição_de_princípio"/>
        <s v="**** *id_605 *ano_2019 *categoria_FUGIR_DO_ASSUNTO *tipo_Ad_hominem"/>
        <s v="**** *id_606 *ano_2019 *categoria_FUGIR_DO_ASSUNTO *tipo_Apelo_à_autoridade"/>
        <s v="**** *id_607 *ano_2019 *categoria_FUGIR_DO_ASSUNTO *tipo_Apelo_à_autoridade"/>
        <s v="**** *id_608 *ano_2019 *categoria_FUGIR_DO_ASSUNTO *tipo_Apelo_à_autoridade"/>
        <s v="**** *id_609 *ano_2019 *categoria_FUGIR_DO_ASSUNTO *tipo_Apelo_à_autoridade"/>
        <s v="**** *id_610 *ano_2019 *categoria_INDUTIVA *tipo_Falsa_analogia"/>
        <s v="**** *id_611 *ano_2019 *categoria_INDUTIVA *tipo_Indução_preguiçosa"/>
        <s v="**** *id_612 *ano_2019 *categoria_REGRAS_GERAIS *tipo_Inversa_do_acidente"/>
        <s v="**** *id_613 *ano_2020 *categoria_APELO_AOS_MOTIVOS *tipo_Apelo_à_força"/>
        <s v="**** *id_614 *ano_2020 *categoria_APELO_AOS_MOTIVOS *tipo_Apelo_à_força"/>
        <s v="**** *id_615 *ano_2020 *categoria_APELO_AOS_MOTIVOS *tipo_Apelo_à_piedade"/>
        <s v="**** *id_616 *ano_2020 *categoria_APELO_AOS_MOTIVOS *tipo_Apelo_à_piedade"/>
        <s v="**** *id_617 *ano_2020 *categoria_APELO_AOS_MOTIVOS *tipo_Apelo_à_piedade"/>
        <s v="**** *id_618 *ano_2020 *categoria_APELO_AOS_MOTIVOS *tipo_Apelo_à_piedade"/>
        <s v="**** *id_619 *ano_2020 *categoria_APELO_AOS_MOTIVOS *tipo_Apelo_à_piedade"/>
        <s v="**** *id_620 *ano_2020 *categoria_APELO_AOS_MOTIVOS *tipo_Apelo_à_piedade"/>
        <s v="**** *id_621 *ano_2020 *categoria_APELO_AOS_MOTIVOS *tipo_Apelo_à_preconceitos_ou_emoções"/>
        <s v="**** *id_622 *ano_2020 *categoria_APELO_AOS_MOTIVOS *tipo_Apelo_ao_povo"/>
        <s v="**** *id_623 *ano_2020 *categoria_APELO_AOS_MOTIVOS *tipo_Apelo_ao_povo"/>
        <s v="**** *id_624 *ano_2020 *categoria_APELO_AOS_MOTIVOS *tipo_Apelo_ao_povo"/>
        <s v="**** *id_625 *ano_2020 *categoria_APELO_AOS_MOTIVOS *tipo_Apelo_ao_povo"/>
        <s v="**** *id_626 *ano_2020 *categoria_APELO_AOS_MOTIVOS *tipo_Apelo_ao_povo"/>
        <s v="**** *id_627 *ano_2020 *categoria_APELO_AOS_MOTIVOS *tipo_Apelo_ao_povo"/>
        <s v="**** *id_628 *ano_2020 *categoria_APELO_AOS_MOTIVOS *tipo_Apelo_ao_povo"/>
        <s v="**** *id_629 *ano_2020 *categoria_APELO_AOS_MOTIVOS *tipo_Apelo_ao_povo"/>
        <s v="**** *id_630 *ano_2020 *categoria_APELO_AOS_MOTIVOS *tipo_Apelo_ao_povo"/>
        <s v="**** *id_631 *ano_2020 *categoria_APELO_AOS_MOTIVOS *tipo_Apelo_ao_povo"/>
        <s v="**** *id_632 *ano_2020 *categoria_APELO_AOS_MOTIVOS *tipo_Apelo_ao_povo"/>
        <s v="**** *id_633 *ano_2020 *categoria_APELO_AOS_MOTIVOS *tipo_Apelo_ao_povo"/>
        <s v="**** *id_634 *ano_2020 *categoria_CAUSAIS *tipo_Causa_complexa"/>
        <s v="**** *id_635 *ano_2020 *categoria_CAUSAIS *tipo_Causa_complexa"/>
        <s v="**** *id_636 *ano_2020 *categoria_CAUSAIS *tipo_Insignificância"/>
        <s v="**** *id_637 *ano_2020 *categoria_CAUSAIS *tipo_Insignificância"/>
        <s v="**** *id_638 *ano_2020 *categoria_CAUSAIS *tipo_Insignificância"/>
        <s v="**** *id_639 *ano_2020 *categoria_ERROS_DE_DEFINIÇÃO *tipo_Definição_contraditória"/>
        <s v="**** *id_640 *ano_2020 *categoria_ERROS_DE_DEFINIÇÃO *tipo_Definição_contraditória"/>
        <s v="**** *id_641 *ano_2020 *categoria_ERROS_DE_DEFINIÇÃO *tipo_Definição_contraditória"/>
        <s v="**** *id_642 *ano_2020 *categoria_ERROS_DE_DEFINIÇÃO *tipo_Pouco_clara"/>
        <s v="**** *id_643 *ano_2020 *categoria_EXPLICAÇÃO *tipo_Distorcer_os_fatos"/>
        <s v="**** *id_644 *ano_2020 *categoria_EXPLICAÇÃO *tipo_Distorcer_os_fatos"/>
        <s v="**** *id_645 *ano_2020 *categoria_EXPLICAÇÃO *tipo_Distorcer_os_fatos"/>
        <s v="**** *id_646 *ano_2020 *categoria_EXPLICAÇÃO *tipo_Irrefutabilidade"/>
        <s v="**** *id_647 *ano_2020 *categoria_EXPLICAÇÃO *tipo_Pouca_profundidade"/>
        <s v="**** *id_648 *ano_2020 *categoria_EXPLICAÇÃO *tipo_Pouca_profundidade"/>
        <s v="**** *id_649 *ano_2020 *categoria_EXPLICAÇÃO *tipo_Pouca_profundidade"/>
        <s v="**** *id_650 *ano_2020 *categoria_EXPLICAÇÃO *tipo_Pouca_profundidade"/>
        <s v="**** *id_651 *ano_2020 *categoria_EXPLICAÇÃO *tipo_Pouca_profundidade"/>
        <s v="**** *id_652 *ano_2020 *categoria_EXPLICAÇÃO *tipo_Pouca_profundidade"/>
        <s v="**** *id_653 *ano_2020 *categoria_EXPLICAÇÃO *tipo_Pouca_profundidade"/>
        <s v="**** *id_654 *ano_2020 *categoria_FALHA_AO_ALVO *tipo_Conclusão_irrelevante"/>
        <s v="**** *id_655 *ano_2020 *categoria_FALHA_AO_ALVO *tipo_Espantalho"/>
        <s v="**** *id_656 *ano_2020 *categoria_FUGIR_DO_ASSUNTO *tipo_Apelo_à_autoridade"/>
        <s v="**** *id_657 *ano_2018 *categoria_APELO_AOS_MOTIVOS *tipo_Apelo_à_preconceitos_ou_emoções"/>
        <s v="**** *id_658 *ano_2020 *categoria_FUGIR_DO_ASSUNTO *tipo_Apelo_à_autoridade"/>
        <s v="**** *id_659 *ano_2020 *categoria_FUGIR_DO_ASSUNTO *tipo_Apelo_à_autoridade"/>
        <s v="**** *id_660 *ano_2020 *categoria_FUGIR_DO_ASSUNTO *tipo_Autoridade_anônima"/>
        <s v="**** *id_661 *ano_2020 *categoria_FUGIR_DO_ASSUNTO *tipo_Estilo_sem_substância"/>
        <s v="**** *id_662 *ano_2020 *categoria_INDUTIVA *tipo_Amostra_não_representativa"/>
        <s v="**** *id_663 *ano_2020 *categoria_INDUTIVA *tipo_Falsa_analogia"/>
        <s v="**** *id_664 *ano_2020 *categoria_INDUTIVA *tipo_Generalização_precipitada"/>
        <s v="**** *id_665 *ano_2020 *categoria_INDUTIVA *tipo_Generalização_precipitada"/>
        <s v="**** *id_666 *ano_2020 *categoria_INDUTIVA *tipo_Omissão_de_dados"/>
        <s v="**** *id_667 *ano_2021 *categoria_APELO_AOS_MOTIVOS *tipo_Apelo_à_força"/>
        <s v="**** *id_668 *ano_2021 *categoria_APELO_AOS_MOTIVOS *tipo_Apelo_à_piedade"/>
        <s v="**** *id_669 *ano_2021 *categoria_APELO_AOS_MOTIVOS *tipo_Apelo_à_piedade"/>
        <s v="**** *id_670 *ano_2021 *categoria_APELO_AOS_MOTIVOS *tipo_Apelo_à_piedade"/>
        <s v="**** *id_671 *ano_2021 *categoria_APELO_AOS_MOTIVOS *tipo_Apelo_à_piedade"/>
        <s v="**** *id_672 *ano_2021 *categoria_APELO_AOS_MOTIVOS *tipo_Apelo_à_piedade"/>
        <s v="**** *id_673 *ano_2021 *categoria_APELO_AOS_MOTIVOS *tipo_Apelo_à_preconceitos_ou_emoções"/>
        <s v="**** *id_674 *ano_2021 *categoria_APELO_AOS_MOTIVOS *tipo_Apelo_à_preconceitos_ou_emoções"/>
        <s v="**** *id_675 *ano_2021 *categoria_APELO_AOS_MOTIVOS *tipo_Apelo_à_preconceitos_ou_emoções"/>
        <s v="**** *id_676 *ano_2021 *categoria_APELO_AOS_MOTIVOS *tipo_Apelo_à_preconceitos_ou_emoções"/>
        <s v="**** *id_677 *ano_2021 *categoria_APELO_AOS_MOTIVOS *tipo_Apelo_à_preconceitos_ou_emoções"/>
        <s v="**** *id_678 *ano_2021 *categoria_APELO_AOS_MOTIVOS *tipo_Apelo_à_preconceitos_ou_emoções"/>
        <s v="**** *id_679 *ano_2021 *categoria_APELO_AOS_MOTIVOS *tipo_Apelo_à_preconceitos_ou_emoções"/>
        <s v="**** *id_680 *ano_2021 *categoria_APELO_AOS_MOTIVOS *tipo_Apelo_à_preconceitos_ou_emoções"/>
        <s v="**** *id_681 *ano_2021 *categoria_APELO_AOS_MOTIVOS *tipo_Apelo_à_preconceitos_ou_emoções"/>
        <s v="**** *id_682 *ano_2021 *categoria_APELO_AOS_MOTIVOS *tipo_Apelo_à_preconceitos_ou_emoções"/>
        <s v="**** *id_683 *ano_2021 *categoria_APELO_AOS_MOTIVOS *tipo_Apelo_à_preconceitos_ou_emoções"/>
        <s v="**** *id_684 *ano_2021 *categoria_APELO_AOS_MOTIVOS *tipo_Apelo_ao_povo"/>
        <s v="**** *id_685 *ano_2021 *categoria_APELO_AOS_MOTIVOS *tipo_Apelo_ao_povo"/>
        <s v="**** *id_686 *ano_2021 *categoria_APELO_AOS_MOTIVOS *tipo_Apelo_ao_povo"/>
        <s v="**** *id_687 *ano_2021 *categoria_APELO_AOS_MOTIVOS *tipo_Apelo_ao_povo"/>
        <s v="**** *id_688 *ano_2021 *categoria_APELO_AOS_MOTIVOS *tipo_Apelo_ao_povo"/>
        <s v="**** *id_689 *ano_2021 *categoria_APELO_AOS_MOTIVOS *tipo_Apelo_ao_povo"/>
        <s v="**** *id_690 *ano_2021 *categoria_APELO_AOS_MOTIVOS *tipo_Apelo_ao_povo"/>
        <s v="**** *id_691 *ano_2021 *categoria_APELO_AOS_MOTIVOS *tipo_Apelo_ao_povo"/>
        <s v="**** *id_692 *ano_2021 *categoria_APELO_AOS_MOTIVOS *tipo_Apelo_ao_povo"/>
        <s v="**** *id_693 *ano_2021 *categoria_APELO_AOS_MOTIVOS *tipo_Apelo_ao_povo"/>
        <s v="**** *id_694 *ano_2021 *categoria_APELO_AOS_MOTIVOS *tipo_Apelo_ao_povo"/>
        <s v="**** *id_695 *ano_2021 *categoria_APELO_AOS_MOTIVOS *tipo_Apelo_ao_povo"/>
        <s v="**** *id_696 *ano_2021 *categoria_APELO_AOS_MOTIVOS *tipo_Apelo_ao_povo"/>
        <s v="**** *id_697 *ano_2021 *categoria_APELO_AOS_MOTIVOS *tipo_Apelo_ao_povo"/>
        <s v="**** *id_698 *ano_2021 *categoria_APELO_AOS_MOTIVOS *tipo_Apelo_ao_povo"/>
        <s v="**** *id_699 *ano_2021 *categoria_APELO_AOS_MOTIVOS *tipo_Apelo_ao_povo"/>
        <s v="**** *id_700 *ano_2021 *categoria_APELO_AOS_MOTIVOS *tipo_Apelo_ao_povo"/>
        <s v="**** *id_701 *ano_2021 *categoria_APELO_AOS_MOTIVOS *tipo_Apelo_ao_povo"/>
        <s v="**** *id_702 *ano_2021 *categoria_APELO_AOS_MOTIVOS *tipo_Apelo_ao_povo"/>
        <s v="**** *id_703 *ano_2021 *categoria_APELO_AOS_MOTIVOS *tipo_Apelo_ao_povo"/>
        <s v="**** *id_704 *ano_2021 *categoria_APELO_AOS_MOTIVOS *tipo_Apelo_ao_povo"/>
        <s v="**** *id_705 *ano_2021 *categoria_APELO_AOS_MOTIVOS *tipo_Apelo_ao_povo"/>
        <s v="**** *id_706 *ano_2021 *categoria_APELO_AOS_MOTIVOS *tipo_Apelo_ao_povo"/>
        <s v="**** *id_707 *ano_2021 *categoria_APELO_AOS_MOTIVOS *tipo_Apelo_ao_povo"/>
        <s v="**** *id_708 *ano_2021 *categoria_APELO_AOS_MOTIVOS *tipo_Apelo_ao_povo"/>
        <s v="**** *id_709 *ano_2021 *categoria_APELO_AOS_MOTIVOS *tipo_Apelo_ao_povo"/>
        <s v="**** *id_710 *ano_2021 *categoria_APELO_AOS_MOTIVOS *tipo_Apelo_ao_povo"/>
        <s v="**** *id_711 *ano_2021 *categoria_APELO_AOS_MOTIVOS *tipo_Apelo_ao_povo"/>
        <s v="**** *id_712 *ano_2021 *categoria_APELO_AOS_MOTIVOS *tipo_Apelo_ao_povo"/>
        <s v="**** *id_713 *ano_2021 *categoria_APELO_AOS_MOTIVOS *tipo_Apelo_ao_povo"/>
        <s v="**** *id_714 *ano_2021 *categoria_APELO_AOS_MOTIVOS *tipo_Apelo_ao_povo"/>
        <s v="**** *id_715 *ano_2021 *categoria_APELO_AOS_MOTIVOS *tipo_Apelo_ao_povo"/>
        <s v="**** *id_716 *ano_2021 *categoria_APELO_AOS_MOTIVOS *tipo_Apelo_ao_povo"/>
        <s v="**** *id_717 *ano_2021 *categoria_APELO_AOS_MOTIVOS *tipo_Apelo_ao_povo"/>
        <s v="**** *id_718 *ano_2021 *categoria_APELO_AOS_MOTIVOS *tipo_Apelo_ao_povo"/>
        <s v="**** *id_719 *ano_2021 *categoria_CAUSAIS *tipo_Causa_complexa"/>
        <s v="**** *id_720 *ano_2021 *categoria_CAUSAIS *tipo_Causa_complexa"/>
        <s v="**** *id_721 *ano_2021 *categoria_CAUSAIS *tipo_Causa_complexa"/>
        <s v="**** *id_722 *ano_2021 *categoria_CAUSAIS *tipo_Efeito_conjunto"/>
        <s v="**** *id_723 *ano_2021 *categoria_CAUSAIS *tipo_Insignificância"/>
        <s v="**** *id_724 *ano_2021 *categoria_CAUSAIS *tipo_Insignificância"/>
        <s v="**** *id_725 *ano_2021 *categoria_DISPERSÃO *tipo_Apelo_à_ignorância"/>
        <s v="**** *id_726 *ano_2021 *categoria_DISPERSÃO *tipo_Derrapagem"/>
        <s v="**** *id_727 *ano_2021 *categoria_DISPERSÃO *tipo_Falso_dilema"/>
        <s v="**** *id_728 *ano_2021 *categoria_ERROS_DE_DEFINIÇÃO *tipo_Definição_circular"/>
        <s v="**** *id_729 *ano_2021 *categoria_ERROS_DE_DEFINIÇÃO *tipo_Demasiadamente_ampla"/>
        <s v="**** *id_730 *ano_2021 *categoria_EXPLICAÇÃO *tipo_Âmbito_limitado"/>
        <s v="**** *id_731 *ano_2021 *categoria_EXPLICAÇÃO *tipo_Âmbito_limitado"/>
        <s v="**** *id_732 *ano_2021 *categoria_EXPLICAÇÃO *tipo_Distorcer_os_fatos"/>
        <s v="**** *id_733 *ano_2021 *categoria_EXPLICAÇÃO *tipo_Distorcer_os_fatos"/>
        <s v="**** *id_734 *ano_2021 *categoria_EXPLICAÇÃO *tipo_Distorcer_os_fatos"/>
        <s v="**** *id_735 *ano_2021 *categoria_EXPLICAÇÃO *tipo_Irrefutabilidade"/>
        <s v="**** *id_736 *ano_2021 *categoria_EXPLICAÇÃO *tipo_Pouca_profundidade"/>
        <s v="**** *id_737 *ano_2021 *categoria_FALHA_AO_ALVO *tipo_Espantalho"/>
        <s v="**** *id_738 *ano_2021 *categoria_FALHA_AO_ALVO *tipo_Espantalho"/>
        <s v="**** *id_739 *ano_2021 *categoria_FUGIR_DO_ASSUNTO *tipo_Ad_hominem"/>
        <s v="**** *id_740 *ano_2021 *categoria_FUGIR_DO_ASSUNTO *tipo_Autoridade_anônima"/>
        <s v="**** *id_741 *ano_2021 *categoria_FUGIR_DO_ASSUNTO *tipo_Autoridade_anônima"/>
        <s v="**** *id_742 *ano_2021 *categoria_INDUTIVA *tipo_Falsa_analogia"/>
        <s v="**** *id_743 *ano_2021 *categoria_INDUTIVA *tipo_Falsa_analogia"/>
        <s v="**** *id_744 *ano_2021 *categoria_INDUTIVA *tipo_Generalização_precipitada"/>
        <s v="**** *id_745 *ano_2021 *categoria_INDUTIVA *tipo_Indução_preguiçosa"/>
        <s v="**** *id_746 *ano_2021 *categoria_INDUTIVA *tipo_Omissão_de_dados"/>
        <s v="**** *id_747 *ano_2021 *categoria_INDUTIVA *tipo_Omissão_de_dados"/>
        <s v="**** *id_748 *ano_2021 *categoria_INDUTIVA *tipo_Omissão_de_dados"/>
        <s v="**** *id_749 *ano_2022 *categoria_APELO_AOS_MOTIVOS *tipo_Apelo_à_preconceitos_ou_emoções"/>
        <s v="**** *id_750 *ano_2022 *categoria_APELO_AOS_MOTIVOS *tipo_Apelo_à_preconceitos_ou_emoções"/>
        <s v="**** *id_751 *ano_2022 *categoria_APELO_AOS_MOTIVOS *tipo_Apelo_à_preconceitos_ou_emoções"/>
        <s v="**** *id_752 *ano_2022 *categoria_APELO_AOS_MOTIVOS *tipo_Apelo_à_piedade"/>
        <s v="**** *id_753 *ano_2022 *categoria_APELO_AOS_MOTIVOS *tipo_Apelo_à_piedade"/>
        <s v="**** *id_754 *ano_2022 *categoria_APELO_AOS_MOTIVOS *tipo_Apelo_ao_povo"/>
        <s v="**** *id_755 *ano_2022 *categoria_APELO_AOS_MOTIVOS *tipo_Apelo_ao_povo"/>
        <s v="**** *id_756 *ano_2022 *categoria_APELO_AOS_MOTIVOS *tipo_Apelo_ao_povo"/>
        <s v="**** *id_757 *ano_2022 *categoria_APELO_AOS_MOTIVOS *tipo_Apelo_ao_povo"/>
        <s v="**** *id_758 *ano_2022 *categoria_APELO_AOS_MOTIVOS *tipo_Apelo_ao_povo"/>
        <s v="**** *id_759 *ano_2022 *categoria_APELO_AOS_MOTIVOS *tipo_Apelo_ao_povo"/>
        <s v="**** *id_760 *ano_2022 *categoria_APELO_AOS_MOTIVOS *tipo_Apelo_ao_povo"/>
        <s v="**** *id_761 *ano_2022 *categoria_APELO_AOS_MOTIVOS *tipo_Apelo_ao_povo"/>
        <s v="**** *id_762 *ano_2022 *categoria_APELO_AOS_MOTIVOS *tipo_Apelo_ao_povo"/>
        <s v="**** *id_763 *ano_2022 *categoria_APELO_AOS_MOTIVOS *tipo_Apelo_ao_povo"/>
        <s v="**** *id_764 *ano_2022 *categoria_APELO_AOS_MOTIVOS *tipo_Apelo_ao_povo"/>
        <s v="**** *id_765 *ano_2022 *categoria_APELO_AOS_MOTIVOS *tipo_Apelo_ao_povo"/>
        <s v="**** *id_766 *ano_2022 *categoria_APELO_AOS_MOTIVOS *tipo_Apelo_ao_povo"/>
        <s v="**** *id_767 *ano_2022 *categoria_APELO_AOS_MOTIVOS *tipo_Apelo_ao_povo"/>
        <s v="**** *id_768 *ano_2022 *categoria_APELO_AOS_MOTIVOS *tipo_Apelo_ao_povo"/>
        <s v="**** *id_769 *ano_2022 *categoria_APELO_AOS_MOTIVOS *tipo_Apelo_ao_povo"/>
        <s v="**** *id_770 *ano_2022 *categoria_APELO_AOS_MOTIVOS *tipo_Apelo_ao_povo"/>
        <s v="**** *id_771 *ano_2022 *categoria_APELO_AOS_MOTIVOS *tipo_Apelo_ao_povo"/>
        <s v="**** *id_772 *ano_2022 *categoria_APELO_AOS_MOTIVOS *tipo_Apelo_à_preconceitos_ou_emoções"/>
        <s v="**** *id_773 *ano_2022 *categoria_APELO_AOS_MOTIVOS *tipo_Apelo_à_preconceitos_ou_emoções"/>
        <s v="**** *id_774 *ano_2022 *categoria_APELO_AOS_MOTIVOS *tipo_Apelo_à_preconceitos_ou_emoções"/>
        <s v="**** *id_775 *ano_2022 *categoria_CAUSAIS *tipo_Causa_complexa"/>
        <s v="**** *id_776 *ano_2022 *categoria_CAUSAIS *tipo_Efeito_conjunto"/>
        <s v="**** *id_777 *ano_2022 *categoria_CAUSAIS *tipo_Post_hoc"/>
        <s v="**** *id_778 *ano_2022 *categoria_DISPERSÃO *tipo_Apelo_à_ignorância"/>
        <s v="**** *id_779 *ano_2022 *categoria_DISPERSÃO *tipo_Falso_dilema"/>
        <s v="**** *id_780 *ano_2022 *categoria_DISPERSÃO *tipo_Pergunta_complexa"/>
        <s v="**** *id_781 *ano_2022 *categoria_ERROS_DE_DEFINIÇÃO *tipo_Definição_circular"/>
        <s v="**** *id_782 *ano_2022 *categoria_ERROS_DE_DEFINIÇÃO *tipo_Definição_contraditória"/>
        <s v="**** *id_783 *ano_2022 *categoria_ERROS_DE_DEFINIÇÃO *tipo_Definição_contraditória"/>
        <s v="**** *id_784 *ano_2022 *categoria_EXPLICAÇÃO *tipo_Distorcer_os_fatos"/>
        <s v="**** *id_785 *ano_2022 *categoria_EXPLICAÇÃO *tipo_Irrefutabilidade"/>
        <s v="**** *id_786 *ano_2022 *categoria_EXPLICAÇÃO *tipo_Pouca_profundidade"/>
        <s v="**** *id_787 *ano_2022 *categoria_EXPLICAÇÃO *tipo_Pouca_profundidade"/>
        <s v="**** *id_788 *ano_2022 *categoria_EXPLICAÇÃO *tipo_Pouca_profundidade"/>
        <s v="**** *id_789 *ano_2022 *categoria_EXPLICAÇÃO *tipo_Pouca_profundidade"/>
        <s v="**** *id_790 *ano_2022 *categoria_EXPLICAÇÃO *tipo_Pouca_profundidade"/>
        <s v="**** *id_791 *ano_2022 *categoria_EXPLICAÇÃO *tipo_Pouca_profundidade"/>
        <s v="**** *id_792 *ano_2022 *categoria_FALHA_AO_ALVO *tipo_Espantalho"/>
        <s v="**** *id_793 *ano_2022 *categoria_FALHA_AO_ALVO *tipo_Espantalho"/>
        <s v="**** *id_794 *ano_2022 *categoria_FUGIR_DO_ASSUNTO *tipo_Ad_hominem"/>
        <s v="**** *id_795 *ano_2022 *categoria_FUGIR_DO_ASSUNTO *tipo_Apelo_à_autoridade"/>
        <s v="**** *id_796 *ano_2022 *categoria_FUGIR_DO_ASSUNTO *tipo_Apelo_à_autoridade"/>
        <s v="**** *id_797 *ano_2022 *categoria_FUGIR_DO_ASSUNTO *tipo_Apelo_à_autoridade"/>
        <s v="**** *id_798 *ano_2022 *categoria_FUGIR_DO_ASSUNTO *tipo_Apelo_à_autoridade"/>
        <s v="**** *id_799 *ano_2022 *categoria_FUGIR_DO_ASSUNTO *tipo_Apelo_à_autoridade"/>
        <s v="**** *id_800 *ano_2022 *categoria_INDUTIVA *tipo_Amostra_não_representativa"/>
        <s v="**** *id_801 *ano_2022 *categoria_INDUTIVA *tipo_Generalização_precipitada"/>
        <s v="**** *id_802 *ano_2022 *categoria_INDUTIVA *tipo_Omissão_de_dados"/>
        <s v="**** *id_803 *ano_2020 *categoria_APELO_AOS_MOTIVOS *tipo_Apelo_ao_povo"/>
        <s v="**** *id_804 *ano_2020 *categoria_APELO_AOS_MOTIVOS *tipo_Apelo_ao_povo"/>
        <s v="**** *id_805 *ano_2019 *categoria_APELO_AOS_MOTIVOS *tipo_Apelo_à_preconceitos_ou_emoções"/>
      </sharedItems>
    </cacheField>
    <cacheField name="ANO" numFmtId="0">
      <sharedItems containsSemiMixedTypes="0" containsString="0" containsNumber="1" containsInteger="1" minValue="2006" maxValue="2022"/>
    </cacheField>
    <cacheField name="CATEGORIA" numFmtId="0">
      <sharedItems/>
    </cacheField>
    <cacheField name="TIPO" numFmtId="0">
      <sharedItems/>
    </cacheField>
    <cacheField name="ENUNCIADO" numFmtId="0">
      <sharedItems count="805" longText="1">
        <s v="Durante a fase de análise da viabilidade do empreendimento, conforme previsto na proposta da Vale_S.A. vencedora da licitação, a Companhia investiu em ações voltadas ao desenvolvimento socioeconômico da região, em parceria com as comunidades, o governo, organizações não-governamentais e o empresariado local p. 84, 2006. "/>
        <s v="Todas as atenções estão voltadas para que continuemos garantindo a segurança dos empregados enquanto aumentamos a produção com um alto nível de qualidade e mantendo os custos sob controle. Estou muito animado com as possibilidades pessoais e profissionais que terei na CVRD_Inco e vejo um futuro de ainda mais crescimento p. 35, 2006"/>
        <s v="É muito gratificante trabalhar em uma empresa de grande porte como a Vale_S.A., porque o que nós fazemos se reflete diretamente na sociedade. Lido com pessoas muito diferentes, e isso contribui muito para meu aprendizado e minha formação. Já trabalhei em outras empresas, mas pretendo continuar na Vale_S.A. por muitos anos. p.48, 2006."/>
        <s v="Uma grande Companhia se faz de pessoas – as de dentro e as de fora. Pessoas com diferentes histórias, diferentes talentos, diferentes vozes, perfis, vontades, aptidões. Na valorização da diversidade humana e no respeito a cada ponto de vista, a Vale_S.A. constrói relacionamentos, ao mesmo tempo em que por eles é construída, numa espiral que não tem fim. Na infinitude desse movimento, que se projeta para além do presente e acena às gerações futuras, a Companhia converge ações para aquelas que constituem sua própria razão de ser  as pessoas. p. 2, 2006"/>
        <s v="Em 2006, a venda de algumas ações proporcionou a realização de um sonho da minha família  viajei para a Disney com meu marido e meus três filhos. p. 18, 2006."/>
        <s v="O grande desafio da humanidade, hoje, é continuar a suprir as necessidades de uma população crescente e das gerações futuras em um cenário em que os recursos naturais são cada vez mais escassos p. 62, 2006"/>
        <s v="Responsabilidade, participação, respeito. Mais do que palavras, são diretrizes que norteiam a atuação da Vale_S.A. e a interlocução com seus diversos públicos  empregados, acionistas, investidores, fornecedores, clientes, sindicatos, associações de classe, comunidade, poder público p. 76, 2006."/>
        <s v="O diálogo é o primeiro passo para o conhecimento mútuo entre a Vale_S.A. e as comunidades nas quais a Companhia se insere, seja por meio de seus empregados, seja pelo fato de compartilhar um cotidiano e um futuro comuns p. 83, 2006."/>
        <s v="Investimentos em pesquisas, equipamentos e novas aquisições são importantes para impulsionar o crescimento da Vale_S.A.. Mas o principal investimento da Companhia é nas pessoas p. 106, 2006. "/>
        <s v="Em um mundo de constante transformação nas relações de trabalho, a Vale_S.A. investe no bom relacionamento com empregados e na promoção do seu bem-estar e desenvolvimento profissional, oferecendo um pacote de remuneração e benefícios atrativo e competitivo em relação ao mercado p. 105, 2006."/>
        <s v="Sabemos que o crescimento contínuo e a busca pelo máximo retorno aos acionistas só são possíveis com uma atuação responsável e uma governança corporativa pautada pelas melhores práticas de mercado. Essa consciência tem levado a Vale_S.A. a contribuir de forma efetiva para o desenvolvimento das localidades em que se faz presente, por meio de um modelo de atuação que conjuga o diálogo, o investimento social e a gestão de impactos p. 8, 2006 "/>
        <s v="A capacitação em gestão ambiental tem papel fundamental na forma de atuar da Vale_S.A., uma vez que a preservação e a recuperação do meio ambiente são aspectos integrantes da sua gestão p. 75, 2006."/>
        <s v="O engajamento da Vale_S.A. na preservação dos recursos naturais não é de hoje. Por ser a extração de minérios sua principal atividade, a Companhia sabe que as riquezas do subsolo estão sempre associadas às riquezas da superfície, o que exige total atenção em relação à fauna, à flora, ao ar e à água p. 46, 2006. "/>
        <s v="Ao movimentar a indústria de produção de bens de consumo, também auxiliam na melhoria da qualidade de vida da população, notadamente nos países em desenvolvimento p. 62, 2006."/>
        <s v="De acordo com a visão de gestão de resíduos da Companhia, que é alinhada ao seu planejamento estratégico, a redução dos riscos e a otimização dos processos dependem de desenvolvimento tecnológico, de inovação e de capacitação dos empregados p. 59, 2006."/>
        <s v="As mudanças climáticas constituem um dos maiores desafios a serem enfrentados pelos setores produtivos, pelos governos e pela comunidade científica p. 72, 2006."/>
        <s v="A Reserva Natural da Vale_S.A. em Linhares representa uma esperança de sobrevivência de um dos animais mais ameaçados de desaparecimento da mata atlântica, a onça-pintada. Ela necessita de uma grande área para sobreviver e, nas últimas décadas, seus territórios vêm sendo tomados pelo homem e suas atividades produtivas p. 68, 2006"/>
        <s v="Se devidamente integrados ao desenvolvimento regional e às estratégias para conservação da biodiversidade, os investimentos relacionados à mineração podem ajudar a aliviar as pressões da pobreza em áreas de alta biodiversidade p. 62, 2006."/>
        <s v="A preocupação com os empregados está no topo das nossas prioridades. Além de investir continuamente em treinamento, a Vale_S.A. criou um Departamento de Saúde e Segurança, a fim de alcançar padrões internacionais de controle e prevenção de doenças e acidentes. Graças aos esforços empreendidos, o índice de acidentes com afastamento por um milhão de homens/horas trabalhadas vem diminuindo continuamente, passando de 4,7 em 2003 para 1,9 em 2006 p. 14, 2006."/>
        <s v="A Avaliação de Impactos Ambientais é usada nas várias regiões onde a empresa atua. Os resultados obtidos permitem validar as ações de controle previstas no projeto, e ainda as de mitigação e compensação a serem adotadas p, 52, 2006."/>
        <s v="Os desafios são cada vez maiores para uma Companhia que se encontra em uma trajetória ascendente de diversificação geográfica e de produtos, como a Vale_S.A.. Os excelentes resultados alcançados em 2006 demonstram que nosso posicionamento de mercado vem se fortalecendo de forma sustentada p.14, 2006"/>
        <s v="Mesmo a retração do setor imobiliário residencial dos EUA parece, segundo analistas, não ter contaminado outros setores da economia norte-americana, e, provavelmente, não significa riscos de reversão no atual cenário de crescimento p. 45, 2006. "/>
        <s v="Por ano, cerca de 500 mil pessoas que circulam pela EFC e EFVM são beneficiadas. Pesquisas revelaram que o programa contribui para a melhoria da auto-estima dos participantes, que se sentem valorizados com a iniciativa, e para a redução de atos de vandalismo nos trens e estações p. 100, 2006."/>
        <s v="Nossa comunidade tem um relacionamento caracterizado pelo diálogo franco com a Vale_S.A.. Nosso posicionamento é de parceria responsável, com críticas necessárias e prevalência do respeito mútuo. Nós, do Conselho Popular de Vitória, temos trabalhado para concretizar esse espírito de abertura que a Companhia demonstra ter. Isso é bom não só para a empresa e para o Conselho Popular, mas também para toda a região metropolitana. A comunidade vê a Vale_S.A. de forma bastante positiva e, por isso, faz questão de participar sempre que é solicitada. Waldemar Cunha, líder comunitário - presidente do Conselho Popular de Vitória ES p. 71, 2006. "/>
        <s v="A Vale_S.A. é uma grande parceira no desenvolvimento de Minas Gerais, tanto do ponto de vista econômico quanto em relação aos compromissos sociais firmados com as comunidades p. 41, 2006"/>
        <s v="A Vale_S.A. também realiza a gestão dos impactos de suas operações, buscando minimizar os efeitos negativos e potencializar os positivos, apresentando-os à comunidade com o objetivo de propiciar o entendimento p. 76, 2006."/>
        <s v="Ao relacionar-se com as comunidades, a Vale_S.A. procura entender a diversidade sociocultural de cada território e buscar soluções conjuntas para desenvolver as potencialidades das populações e, ao mesmo tempo, viabilizar as atividades da Companhia p. 85, 2006."/>
        <s v="Meu sonho é ver a conservação de energia tão valorizada dentro da organização quanto a segurança p. 163, 2007."/>
        <s v="Acreditamos que o processo de comunicação pode ser aperfeiçoado p. 52, 2007."/>
        <s v="Hoje, a gente pode dizer que a ideia de sustentabilidade realmente faz parte da missão institucional da Vale_S.A.. p. 192, 2007."/>
        <s v="Aprendemos a falar com a Vale_S.A. e eles aprenderam a nos ouvir. Hoje, podemos dialogar, ressalta Capitão p. 198, 2007."/>
        <s v="Para desenvolver suas atividades de mineração, logística, energia e outros empreendimentos, a Vale_S.A. adquire terras e, quando não é possível evitar, realiza reassentamentos. Nos casos de aquisição de terras e nas atividades de reassentamento, procuramos estabelecer acordos amigáveis, de modo a evitar a utilização de instrumentos legais p. 193, 2007. "/>
        <s v="A Vale_S.A. demonstra um real compromisso com o desenvolvimento sustentável através de projetos, como o Vale_S.A. Florestar, que envolvem aspectos sociais, econômicos e ambientais. Em Paragominas, está promovendo o emprego, ajudando a salvar a mata e, ainda, viabilizando o nosso pólo moveleiro. É uma atuação integrada que ajuda a consolidar a consciência de que proteger a mata é uma ação que pode e deve gerar benefícios para as pessoas. p. 121, 2007. "/>
        <s v="Não queremos e não vamos repetir a experiência do centro-sul, de substituir áreas degradadas por pasto e plantação de soja. Queremos plantar florestas p. 124, 2007. Secretário de Meio Ambiente do Pará, Valmir Ortega."/>
        <s v="Respeito à Vida – significa que não abrimos mão, em nenhuma hipótese, da segurança e do respeito à vida. Pessoas são mais importantes do que resultados e bens materiais.  Se for necessário escolher, escolhemos a vida p. 49, 2007. "/>
        <s v="Quando um indivíduo tem a oportunidade de aprender, ganha autonomia, perspectivas e novos sonhos p. 106, 2007."/>
        <s v="A contratação local também ocorre em situações específicas, como no caso da operação de níquel em Newfoundland e Labrador Canadá, onde as comunidades locais Inuit e Innu estabeleceram o Acordo de Impactos e Benefício com a empresa p. 186, 2007. "/>
        <s v="Estamos construindo o futuro do nosso povo. Nossas crianças e os filhos delas terão saúde, educação e oportunidades. Meu sonho é que meu povo possa sempre ficar aqui, cuidando da mata, vivendo em paz, festejando. Com voz baixa, mas firme, o cacique Krohokrenhum Jõpaipaire p. 197, 2007."/>
        <s v="Tais resultados só foram possíveis por meio do trabalho e da dedicação dos nossos empregados, a quem estendo meus sinceros agradecimentos p. 10, 2007."/>
        <s v="Transparência é a palavra-chave que fundamenta o nosso modelo de relacionamento com acionistas e demais partes interessadas p. 40, 2007. "/>
        <s v="A certificação anual pela SOX reafirma nosso compromisso de buscar permanentemente as melhores práticas de governança corporativa, reforçando nosso posicionamento como empresa global, com investidores em várias partes do mundo e com ações negociadas no mercado internacional p. 46, 2007. "/>
        <s v="Para a Vale_S.A., as pessoas são o seu principal capital, e, por isso, a empresa está compromissada com o desenvolvimento de seus profissionais e de moradores locais para empregos futuros p.104, 0207."/>
        <s v="Somente com esse esforço integrado, conseguiremos superar o desafio com o qual, hoje, todos nós, cidadãos, nos deparamos  atender às necessidades de desenvolvimento atuais sem comprometer o bem-estar de gerações futuras p.155, 2007."/>
        <s v="Queremos contribuir não apenas como agentes econômicos, mas como promotores da sustentabilidade ambiental e social, da cidadania e do engajamento de partes interessadas p. 163, 2007."/>
        <s v="A população torna-se protagonista de seu futuro e do futuro de seu território P. 185, 2007."/>
        <s v="Esse desafio é multiplicado quando essas temáticas devem ser avaliadas e reportadas não apenas em relação a uma empresa, mas sim a um conjunto de empresas atuando globalmente, em diferentes negócios e geografias, como é o caso da Vale_S.A. p. 13, 2007."/>
        <s v="A Vale_S.A. considera primordial o equilíbrio entre o desenvolvimento econômico e a interferência racional nos recursos naturais p.76, 2007."/>
        <s v="Passamos de causadores de impactos para agentes catalisadores de soluções, afirma Silmar Silva, diretor de Ferrosos da Vale_S.A. p. 175, 2007. "/>
        <s v="Acreditamos que a mineração deve ser uma atividade promotora do desenvolvimento sustentável p. 56, 2007."/>
        <s v="Os empregados são livres para participar de tais atividades de cunho político como indivíduos e cidadãos, desde que suas eventuais manifestações públicas assegurem a devida separação entre suas opiniões pessoais e os pontos de vista da empresa p. 53, 2007."/>
        <s v="A desestruturação causada pela chegada de grandes empresas em qualquer região é a cara do desenvolvimento p. 192, 2007."/>
        <s v="O estudo me deixou alegremente preocupado, diz o prefeito de Parauapebas, Darci Lermen, resumindo o sentimento dos diversos representantes da população que já têm informações sobre o estudo. Fiquei orgulhoso pela perspectiva de desenvolvimento e entusiasmado porque a Vale_S.A. abriu seu plano estratégico de forma transparente. O Diagnóstico contém informações preciosas. Mas, fico preocupado diante das enormes demandas que o crescimento populacional trará. Temos um desafio e tanto pela frente, afirma Lermen p. 71, 2007."/>
        <s v="Estamos empenhados em conciliar os objetivos de crescimento e de geração de valor para nossos acionistas, não apenas com a minimização do impacto ambiental em escala territorial e global, mas também com a contribuição efetiva para o desenvolvimento da sociedade p. 11, 2007."/>
        <s v="A conjugação da avaliação dos impactos ambientais e da implantação de novas tecnologias visa permitir à Vale_S.A. atuar nos diferentes territórios de forma adequada, respeitando a capacidade de suporte do meio no qual se insere e, com isso, conservando a integridade ecológica de cada região p.132, 2007."/>
        <s v="Relacionamentos construtivos baseiam-se na confiança mútua, mesmo quando os interesses estão desalinhados, o que é natural na dinâmica social intensa dos locais onde a empresa está inserida p. 50, 2007."/>
        <s v="Em razão de nossa alta visibilidade, eventualmente somos alvo de movimentos e protestos cujos objetivos e interesses nem sempre estão diretamente ligados aos negócios da empresa p. 78, 2007."/>
        <s v="Entre as ações judiciais relevantes, constam duas envolvendo as operações das minas de ferro da Vale_S.A. em Itabira, em Minas Gerais – Brasil, sob alegação de dano, mas que a empresa está se defendendo por serem infundadas p.120, 2007."/>
        <s v="A Vale_S.A. estimula a contratação local nos países e nas regiões em que o fomento a esse tipo de atuação é importante para o desenvolvimento sustentável territorial p. 186, 2007. "/>
        <s v="São eles também que estabelecem novos contatos, conquistam clientes, dialogam com comunidades, poder público e outras partes interessadas, viabilizando nosso desenvolvimento sustentável p. 21, 2007. "/>
        <s v="Em outro caso, no Município de Vitória, Espírito Santo – Brasil, está em processamento uma ação por suposta poluição atmosférica p. 121, 2007. "/>
        <s v="A Vale_S.A. é um dos projetos mais empolgantes vindo de países emergentes. A Vale_S.A. é também – e isso é um compromisso – uma empresa global profundamente dedicada em elevar o seu padrão, e suas políticas voltadas para o desenvolvimento sustentável são exemplos disso. p. 17, 2007. Javier Santiso, Diretor do Centro de Desenvolvimento e Presidente da OECD – Rede de Mercados Emergentes EmNet."/>
        <s v="A Vale_S.A. Inco não realiza o monitoramento do percentual de materiais que são reciclados. Apesar disso, estudo sobre o desempenho da indústria mundial de níquel, feito pela Universidade de Yale EUA e denominado Anthropogenic Nickel Cycle  Insights into Use, Trade, and Recycling, aponta 71 porcento de reciclagem do níquel p.131, 2007."/>
        <s v="Os jovens de hoje podem não estar preparados para trabalhar nos melhores postos da Vale_S.A., mas os meninos estarão. Aí, a cidade vai ter uma juventude diferente, prevê p. 172, 2007."/>
        <s v="A identificação dos nossos impactos econômicos indiretos foi aprimorada pela realização dos diagnósticos socioeconômicos já mencionados. Esses estudos, conduzidos por especialistas independentes, por meio de metodologia própria, permitem identificar de forma abrangente os principais impactos socioeconômicos, diretos e indiretos, positivos e negativos, nos territórios onde a Vale_S.A. atua p.176, 2007."/>
        <s v="Ao divulgar essas informações, demonstramos o compromisso da Vale_S.A. com a transparência de nossas atividades e com o aprimoramento da gestão interna de sustentabilidade, na qual continuaremos investindo firmemente nos próximos anos p. 10, 2007."/>
        <s v="Falamos diferentes idiomas e vivemos em diversas culturas, unidos por uma missão comum  transformar recursos minerais em riqueza e desenvolvimento sustentável. p. 2, 2007."/>
        <s v="Grandes empresas atuam como indutoras do desenvolvimento sustentável em pequenos e médios fornecedores p. 204, 2007."/>
        <s v="Muitas ações passaram a ser obrigatórias, por força da legislação local, ou_x000a_entraram na lista de recomendações de boas práticas em vários países, como registrado no Guia de Boas Práticas para Mineração e Biodiversidade Good Practice Guidance for Mining and Biodiversity, publicado pelo ICMM p. 18, 2007."/>
        <s v="Investimentos em infraestrutura, saneamento urbano, educação e cultura têm contribuído significativamente para o desenvolvimento da região p. 70, 2007."/>
        <s v="Nas nossas operações internacionais, a cobertura dos aspectos relacionados à Saúde e Segurança segue os mesmos princípios de respeito à vida, com pequenas variações, para atender às diferentes demandas da regulamentação local e dos representantes dos empregados p. 90, 2007."/>
        <s v="A estrutura e o conteúdo do relatório também foram definidos considerando as expectativas sociais e setoriais mais amplas, além da viabilidade de se obter as informações, de maneira consistente, já neste primeiro ciclo de relato GRI p. 214, 2007."/>
        <s v="As informações sobre os projetos foram incluídas conforme aplicabilidade e disponibilidade p. 215, 2007."/>
        <s v="Nossas operações e projetos, em todo o mundo, estão sujeitos à regulamentação ambiental e demandam, entre outros aspectos, licenças de construção e de operação, além de especificar os controles e padrões ambientais que reduzem os riscos efetivos. Por outro lado, as crescentes restrições regulatórias também podem impactar os prazos de implantação dos projetos e/ou os custos operacionais p. 77, 2007."/>
        <s v="O efeito das ações do mercado que excluem empresas envolvidas com esse tipo de crime é mais rápido do que o efeito de políticas de governo, pois mexe no bolso p.115, 2007. "/>
        <s v="Buscamos, portanto, gerar um legado positivo de desenvolvimento social, prosperidade econômica e sustentabilidade ambiental, durante e após o ciclo mineral p. 58, 2007."/>
        <s v="Nos casos de aquisição de terras e nas atividades de reassentamento, procuramos sempre estabelecer acordos amigáveis, que beneficiem ambas as partes p. 66, 2008."/>
        <s v="Somente em 2008, os empregados da Vale_S.A. e das empresas contratadas tiveram oportunidade de realizar mais de uma dezena de atividades educacionais que atendem à diretriz de promoção do comportamento preventivo e da valorização da vida p. 40, 2008. "/>
        <s v="No início de 2009, a Vale_S.A.r iniciou, no brasil, a requalificação dos profissionais, capacitando-os para o exercício de novas funções na empresa, como mecânica, soldagem e operação industrial, tendo como meta a manutenção do nível de empregos. As ações foram desenvolvidas em parceria com o Senai p. 37, 2008."/>
        <s v="A empresa procura adotar práticas alinhadas com as recomendações do Banco mundial e sua Diretiva operacional sobre Reassentamento. O documento trata da aquisição de terras e de casos de reassentamento involuntário, recomendando ações para mitigar os seus impactos sociais e econômicos p. 67, 2008."/>
        <s v="O Índice de Desempenho do Fornecedor IDF é uma importante ferramenta que utilizamos para avaliar nossos fornecedores de materiais e de serviços para contratos acima de US 270 mil. Após avaliação e classificação, elaboramos planos de ação para aqueles com desempenho menor do que 50 porcento. Entre outros objetivos, o IDF busca fornecer subsídios para renovação do nosso cadastro, estabelecer um ranking de nossos parceiros e assegurar mais transparência com o mercado. As empresas mais bem avaliadas são premiadas nas seguintes categorias  Melhor Fornecedor Regional, Destaque Saúde e Segurança, Destaque meio Ambiente, Destaque PDF, Melhor Fornecedor Nacional-Material e Melhor Fornecedor Nacional-Serviço, segmentos nos quais oferecemos 25 premiações, em 2008 p. 72, 2008."/>
        <s v="A comunicação com os empregados é uma prioridade nesses esforços  apresentações sobre o consumo de energia integram o treinamento anual sobre uso, políticas, projetos e planejamento de longo prazo destinado aos profissionais. uma seção sobre energia foi incluída no boletim mensal distribuído a todos os empregados, destacando a sua utilização e quaisquer informações ou notícias relevantes no mês p. 53, 2008."/>
        <s v="Além disso, em 2008, esse tipo de atividade ocorreu em algumas áreas de concessão na Indonésia, especialmente no período de alta nos preços de níquel. Diante dessa situação, a PT Inco vem trabalhando com as autoridades locais e investindo em programas de desenvolvimento comunitário voltados para as áreas de educação, saúde e desenvolvimento agrícola p. 65, 2008."/>
        <s v="O Respeito à Vida é um valor inegociável para a Vale_S.A.. Nosso objetivo é eliminar as causas de ocorrência de fatalidades p. 38, 2008. "/>
        <s v="Além da ajuda para a reconstrução dos estabelecimentos de ensino, foi feita uma doação em espécie à Cruz Vermelha na China para ações de socorro às vítimas do terremoto p. 65, 2008."/>
        <s v="o prêmio é o resultado do trabalho de todos. na última década, a Vale_S.A. vem crescendo, investindo, com muita persistência e disciplina, afirmou o diretor-presidente Roger Agnelli, ao receber o prêmio, acompanhado de um grupo de empregados da Vale_S.A., que representou as principais regiões de atuação da empresa p. 25, 2008."/>
        <s v="Mas a fé da comunidade local no Projeto Carvão Moatize foi reforçada quando a empresa recebeu as bênçãos religiosas em cerimônia comandada por um régulo – guardião dos ritos sagrados, respeitado como liderança tradicional. o ritual, pelo qual se pede licença aos espíritos dos ancestrais que moram no local, foi seguido de chuva. o sinal foi interpretado como uma aprovação à iniciativa, que pode gerar até 3 mil empregos diretos durante a fase de implantação p. 67, 2008."/>
        <s v="Pessoas são mais importantes do que resultados e bens materiais.  Se for necessário escolher, escolhemos a vida p. 22, 2008."/>
        <s v="Criamos valor para nossas partes interessadas ao proporcionar o maior retorno possível aos acionistas, ao manter relações e condições justas de trabalho para empregados e contratados e ao buscar parcerias de longo prazo com fornecedores que tragam ganhos para ambas as partes p. 8, 2008."/>
        <s v="Buscamos, ainda, garantir maior confiabilidade de suprimento e de valor de uso para nossos clientes, além de contribuir para o desenvolvimento sustentável das comunidades, das regiões e dos países onde operamos, mantendo relacionamento e diálogo permanentes e abertos com nossos stakeholders p. 10, 2008."/>
        <s v="Com relação aos riscos sociais, entendemos que conhecer em profundidade a realidade dos locais onde atuamos é a base de nossa gestão p. 26, 2008."/>
        <s v="A educação é um dos principais compromissos da Vale_S.A. com a responsabilidade social e com o desenvolvimento sustentável p.35, 2008."/>
        <s v="O relacionamento entre a Vale_S.A. e o meio acadêmico é essencial para a inovação tecnológica e evolução da indústria de mineração p. 37, 2008."/>
        <s v="Gestão de impactos ambientais e conservação de ecossistemas são focos prioritários nas nossas operações. O compromisso com a conservação do meio ambiente é um fator fundamental da estratégia de sustentabilidade da Vale_S.A.. A essência de nossa atuação é a busca do equilíbrio entre o desenvolvimento socioeconômico dos territórios e a manutenção da qualidade dos recursos naturais, da biodiversidade e da vida p. 45, 2008."/>
        <s v="Por meio da transformação de recursos minerais em desenvolvimento social, prosperidade econômica e preservação ambiental, contribuímos para o bem-estar da sociedade. Entretanto, para que isso aconteça de fato, é fundamental respeitar as características culturais e institucionais de cada região onde estamos presentes p. 58, 2008."/>
        <s v="Junto da sociedade, trabalhamos para construir um modelo de desenvolvimento sustentável que permaneça mesmo depois de finalizadas nossas operações p. 60, 2008."/>
        <s v="Por meio dos Programas de Desenvolvimento de Fornecedores PDFs, disseminamos na nossa cadeia produtiva o respeito aos direitos humanos, reforçando que a Vale_S.A. é uma empresa engajada globalmente no combate a práticas trabalhistas condenáveis, como trabalho análogo ao escravo e trabalho infantil p. 69, 2008. "/>
        <s v="Atuamos em mercados globais e lidamos com povos de diferentes culturas. Para facilitar a compreensão de nossas mensagens, buscamos adaptar nossa linguagem à realidade das localidades onde estamos presentes p. 72, 2008. "/>
        <s v="Com os objetivos de atender às demandas atuais e garantir às futuras gerações condições adequadas ao atendimento de suas próprias necessidades, investimos em ações que contribuam para o uso sustentável dos recursos naturais p. 85, 2007."/>
        <s v="Acreditamos que o fortalecimento do diálogo e o respeito à cultura das comunidades indígenas e quilombolas são elementos essenciais à busca do entendimento mútuo p. 97, 2008."/>
        <s v="A Vale_S.A. considera primordial o equilíbrio entre o desenvolvimento econômico e a interferência racional nos recursos naturais p. 25, 2008."/>
        <s v="A divulgação do nosso Relatório de Sustentabilidade 2007, o primeiro com base no modelo GRI, contribuiu para a avaliação positiva da empresa pelo banco de investimentos p. 25, 2008. Banco Goldman Sachs USA."/>
        <s v="Como grandes consumidores de energia, acreditamos que, ao investirmos na sua produção para atender à demanda das nossas operações globais, nos protegemos contra a volatilidade dos preços, além de minimizar riscos regulatórios, climáticos e de suprimento p. 55, 2008."/>
        <s v="A maioria dos impactos significativos indiretos gerados pelas atividades da Vale_S.A. e que podem afetar a biodiversidade está relacionada a alterações nos componentes do meio físico, que funcionam como suporte para os elementos do meio biótico conjunto de seres vivos que compõem um ecossistema p. 87, 2008. "/>
        <s v="Atividades de mineração artesanal ou de pequena escala não são usuais dentro de nossas áreas operacionais. Ainda assim, participamos, por meio do ICmm, do debate sobre o trabalho do CASM Communities and Small-Scale mining p. 65, 2008."/>
        <s v="No entanto, a Vale_S.A. fez a cessão gratuita e voluntária dos direitos minerários sobre a Pedreira Santa Efigênia à Cooperativa dos Trabalhadores, no Estado de Minas Gerais, única ocorrência na atuação da Vale_S.A. no Brasil p. 65, 2008. "/>
        <s v="Com profunda tristeza por essas vidas perdidas, redobramos nosso empenho na investigação de cada acidente e na busca por ferramentas que intensifiquem nossa estratégia de transformação rumo a uma cultura de prevenção p. 39, 2008. "/>
        <s v="Para a Vale_S.A., o desenvolvimento sustentável é atingido quando seus negócios, em particular as suas atividades de mineração, geram valor para seus acionistas e demais partes interessadas p. 8, 2008."/>
        <s v="Os empregados são livres para participar de tais atividades de cunho político como indivíduos e cidadãos, desde que suas eventuais manifestações públicas assegurem a devida separação entre suas opiniões pessoais e os pontos de vista da empresa p. 24, 2007."/>
        <s v="Em função da implantação do Projeto Carvão Moatize, em Moçambique, a Vale_S.A. identificou a necessidade de qualificação de moradores. Mas a preocupação da empresa não se resume à falta de pessoal treinado para atuar nesse futuro empreendimento. pelo contrário, lança um olhar para perspectivas mais amplas de desenvolvimento regional que demandará mais mão de obra diversificada p. 36, 2008."/>
        <s v="Em uma ação de melhoria da gestão, iniciamos, em 2008, a realização do Curso interno para Capacitação de auditores ambientais no brasil. Além de aumentar o número de empregados habilitados a realizar as auditorias ambientais, a iniciativa estimula a cultura preventiva e a troca de experiências e conhecimento sobre gestão ambiental entre as pessoas das diversas áreas de negócios p. 45, 2008."/>
        <s v="Possuímos diversos programas e ferramentas, nas nossas diferentes áreas e regiões de atuação, para gerenciar os impactos socioambientais decorrentes de nossas atividades p. 61, 2008."/>
        <s v="A presença de mulheres nas diferentes categorias funcionais da Vale_S.A. manteve-se estável ou apresentou trajetória de crescimento p. 31, 2008"/>
        <s v="Transformar recursos minerais em riqueza e desenvolvimento sustentável p. 3, 2008."/>
        <s v="Nesse período, não foi realizado nenhum pagamento de multa, nem aplicada nenhuma sanção de caráter não monetário p. 28, 2008."/>
        <s v="Com o início de nossa atuação em países da África, monitoraremos esse tipo de atividade nas nossas operações ou em áreas adjacentes e atuaremos, sempre que possível e necessário, para promover melhores práticas socioambientais p. 65, 2008."/>
        <s v="Não foram computadas no total de emissões da Vale_S.A., conforme recomendação das diretrizes GRI, as emissões provenientes de fontes renováveis, de 0,49 milhões de toneladas de CO2 equiVale_S.A.nte, em 2008 p. 81, 2008."/>
        <s v="Dessa forma, será possível homogeneizar, em todos os nossos negócios, a classificação dos eventos perigosos e os critérios para a tomada de decisão em função dos riscos identificados nas diversas fases do ciclo de vida do nosso empreendimentos p. 52, 2008."/>
        <s v="Previdência privada, plano de saúde e seguro de vida em grupo são benefícios oferecidos para a maioria dos empregados da Vale_S.A. p. 32, 2008."/>
        <s v="Auxílio-transporte, formação educacional, Plano de assistência ao empregado Pae, refeição no trabalho e/ou auxílio-alimentação, seguro-invalidez e de acidentes pessoais são benefícios oferecidos para parte significativa dos empregados da Vale_S.A. em média, 85 porcento de nossos empregados próprios p. 32, 2008."/>
        <s v="Essas são respostas que nos preocupam e para as quais teremos forte atenção no que se refere ao planejamento das nossas ações de longo prazo p. 83, 2008. "/>
        <s v="Com essa publicação, reafirmamos o nosso compromisso com a transparência de nossas atividades e com o aprimoramento da gestão interna de sustentabilidade p. 6, 2008."/>
        <s v="Queremos nos integrar cada vez mais às comunidades locais por meio de nossos relacionamentos e do equilíbrio entre os resultados econômicos, sociais e ambientais p. 4, 2008. "/>
        <s v="Entre as ações judiciais relevantes, permanecem as duas envolvendo as operações das minas de ferro da Vale_S.A. em Itabira, em Minas gerais, brasil, sob alegação de dano. também permanecem as quatro associadas ao licenciamento da mina de Capão Xavier da MBR, em Belo Horizonte, Minas gerais, Brasil, e, no Município de Vitória, Espírito Santo, Brasil, continua em processamento uma ação por suposta poluição atmosférica. em todas, espera-se o julgamento pela improcedência dos pedidos p. 53, 2008."/>
        <s v="Permanece uma ação civil, na qual se alega o declínio no valor de residências como resultado de suposta contaminação histórica no solo relacionada à refinaria de Port Colborne, na qual a empresa vem se defendendo p. 53, 2008."/>
        <s v="Somos uma empresa com atuação global e contamos com profissionais qualificados. Dessa forma, buscamos desenvolver competências e incentivar talentos, implementando ações educacionais, além de oferecermos remuneração alinhada com a complexidade das funções, com o desempenho de nossos empregados e com o mercado de trabalho p. 29, 2008."/>
        <s v="Aqui a empresa não leva em consideração o impacto dos anos na revitalização e na flora perdida com o impacto resumindo a uma equivalência que não se pode igualar p. 36, 2008."/>
        <s v="Ao longo do ciclo de vida das instalações, os riscos existentes são diferentes e, portanto, exigem a adoção de técnicas e critérios distintos para sua avaliação. Por meio dessa instrução, a Vale_S.A. definiu diferentes metodologias para controlar, minimizar e prevenir riscos dos processos, atividades, serviços e produtos e suas consequências para a saúde e a segurança de pessoas e comunidades, meio ambiente, segurança das instalações e para a sua reputação p. 40, 2008. "/>
        <s v="o aumento do volume de resíduos perigosos gerados entre 2007 e 2008 se deve principalmente à inclusão dos dados do negócio de carvão p. 49, 2008."/>
        <s v="Além disso, todas as propostas inscritas passaram a integrar o banco de inteligência de inovação da Vale_S.A. e poderão ser implementadas posteriormente p. 50, 2009."/>
        <s v="Como catalisador do desenvolvimento local, queremos ir além da gestão dos impactos de nossas operações e projetos, contribuindo voluntariamente e por meio de parcerias com governo e sociedade para a construção de um legado regional de sustentabilidade p. 13, 2009. "/>
        <s v="O diálogo com representantes legítimos dos nossos empregados, sejam sindicatos ou outros tipos de associações, é a base norteadora das nossas negociações trabalhistas. Embora tenhamos uma postura de diálogo, a notificação prévia de mudanças significativas e não está prevista em acordos coletivos p. 41, 2009."/>
        <s v="Em 2009, em Minas Gerais, a área de Segurança Empresarial da Vale_S.A. realizou fiscalizações nas unidades operacionais da empresa onde há risco de ocorrência de prática de garimpagem clandestina. Há a intenção de inserir esse tema na pauta de reuniões realizadas com as comunidades desse estado localizadas próximas às operações. Ao longo do ano foram identificadas 42 ocorrências e, com a intervenção da Polícia Civil, foram detidas 22 pessoas P. 87, 2009. "/>
        <s v="O foco é evitar situações de conflito entre as partes envolvidas, respeitar a legislação local, os procedimentos propostos pela International Finance Corporation IFC e garantir que o processo negocial seja justo e viabilize as mesmas ou melhores condições de vida para as comunidades locais p. 91, 2009"/>
        <s v="A Vale_S.A., ciente da sua responsabilidade social perante os impactos causados com a implantação do Píer iV do terminal Portuário de Ponta da Madeira, em são luís, está realizando o Programa de desenvolvimento socioeconômico da comunidade de Pescadores Artesanais da Praia do Boqueirão p. 82, 2009."/>
        <s v="Em 2009, um ano de grandes desafios, mantivemos o nosso compromisso com o desenvolvimento sustentável, conforme explicitado em nossa Missão e na nossa Política de Desenvolvimento Sustentável p. 8, 2009."/>
        <s v="Em meio a toda a incerteza nos mercados globais, realizamos, em 2009, extensos investimentos socioambientais, totalizando US 781 milhões, destinando US 580 milhões para ações ambientais e US 201 milhões a projetos sociais p. 9, 2009."/>
        <s v="Preservar nossa força de trabalho em meio à crise financeira internacional foi o maior desafio de 2009. Implementamos várias ações para manter nosso maior capital  as pessoas p. 36, 2009."/>
        <s v="Aos pés do baobá, promovemos o diálogo com os moradores da região p.75, 2009."/>
        <s v="Nossa expectativa é de que esse termo de reassentamento apoie a implantação dos nossos projetos, apontando caminhos possíveis de desenvolvimento sustentável, economicamente viável e socialmente justo das comunidades afetadas p. 91, 2009"/>
        <s v="Cientes da importância de equilibrar os aspectos sociais, ambientais e econômicos dos nossos negócios, procuramos manter uma visão global de sustentabilidade alinhada com padrões de desempenho internacionais. Queremos gerar valor de longo prazo a todas as nossas partes interessadas e garantir a adaptação e o respeito às culturas e às realidades locais p. 98, 2009. "/>
        <s v="Criar valor em todo o ciclo de vida de nossas atividades é o nosso principal objetivo. Além de contribuir com o desenvolvimento sustentável das comunidades, regiões e países onde operamos, buscamos manter um relacionamento e um diálogo permanente e aberto com os nossos stakeholders p. 18, 2009. "/>
        <s v="Entre os benefícios oferecidos para a maioria dos nossos empregados, estão previdência privada, plano de saúde e seguro de vida e de acidentes p. 41, 2009"/>
        <s v="Para ajudar os empregados a lidar com seus recursos financeiros, bem como apoiá-los na vida pessoal, foi desenvolvido no Brasil o curso online Orçamento Familiar e Planejamento Financeiro p. 41, 2009."/>
        <s v="um exemplo disso é o Programa de formação Profissional, implantado em 2009 em omã, no oriente médio, para formar 120 técnicos operacionais que atuarão em nossa planta de pelotização no país. A formação visa contribuir para o alcance do compromisso firmado pela Vale_S.A. de preencher 80 porcento das vagas geradas pelo novo negócio com mão de obra local p. 46, 2009."/>
        <s v="As diretrizes principais são promover a saúde e estimular a atitude preventiva por parte de empregados, familiares e pessoas das comunidades nas quais atuamos p. 53, 2009."/>
        <s v="O foco principal é contribuir para as questões globais relacionadas às mudanças climáticas e à conservação ambiental, de forma a garantir a disponibilidade desse recurso hoje e no futuro p. 70, 2009."/>
        <s v="Buscamos atuar de forma conjunta para gerar um legado positivo nas regiões onde atuamos p. 74, 2009."/>
        <s v="A mineração artesanal ou de pequena escala é responsável pela geração de trabalho e renda para milhares de famílias ao redor do mundo, exercendo um importante papel no desenvolvimento social e econômico de muitos países P. 87, 2009."/>
        <s v="Buscamos soluções que atendam às necessidades de nossos clientes e de seus negócios, investindo na qualidade dos nossos produtos e no fortalecimento do relacionamento de longo prazo p. 95, 2009. "/>
        <s v="Sabemos que só conseguiremos gerar maior valor para o mundo por meio de uma jornada de evolução da nossa cultura organizacional (p. 45, 2019)."/>
        <s v="A estratégia da Vale_S.A. é prosseguir com a intensificação do uso de fontes renováveis e de uso racional da energia como forma de obter melhor resultados no que diz respeito ao seu desempenho na área de eficiência energética e redução de emissões atmosféricas p. 107, 2009. "/>
        <s v="A proteção dos direitos humanos é abordada por diversos princípios, leis e convenções internacionais. o debate sobre o tema requer atenção de todos os setores da sociedade. acreditamos que as empresas tenham um importante papel sob esse aspecto, sobretudo na forma como gerenciam o assunto e na influência que podem exercer em sua cadeia de valor e nos outros stakeholders com os quais se relacionam p. 118, 2009. "/>
        <s v="Considerando que a mineração é um setor fortemente regulado, nossa atuação é voltada a assegurar que nossos pontos de vista sejam compreendidos e considerados nos processos de formulação de políticas públicas p. 28, 2009."/>
        <s v="É importante ressaltar que a crise global não implicou recuo na estratégia de desenvolvimento sustentável da Vale_S.A.. Pelo contrário, foi uma oportunidade para a empresa reiterar seu compromisso com as diversas partes interessadas, buscando adotar ações que minimizassem o impacto da redução da demanda mineral não só nos aspectos econômico-financeiros, mas também no desempenho socioambiental p. 6, 2009. "/>
        <s v="A missão Vale_S.A. de transformar recursos minerais em desenvolvimento sustentável exige que os nossos empregados tenham competências transversais que vão muito além do conhecimento técnico p. 47, 2009. "/>
        <s v="As atividades de mineração, logística e demais empreendimentos, algumas vezes, exigem o deslocamento de comunidades. Sempre que possível, procuramos evitar ou, pelo menos, minimizar o reassentamento, buscando projetos alternativos p. 90, 2009."/>
        <s v="Enfrentando o desafio de incluir pessoas com deficiência em nossas áreas, a Vale_S.A. contratou 282 pessoas com deficiência de diversos níveis de escolaridade, no período de 2008/2009, nos estados do Rio de Janeiro, Pará, Minas Gerais, Espírito Santo, Maranhão e Sergipe, no Brasil. Com esse número de contratações cumprimos o Termo de Ajustamento de Conduta TAC com o Ministério Público p. 40, 2009."/>
        <s v="A partir de 2010, a fim de cumprir a Lei n. 8.213 25/07/1991, que prevê a reserva de vagas para pessoas com deficiência, temos a meta de contratar anualmente 140 profissionais com deficiência e dar continuidade ao plano de adaptação de nossas instalações p. 40, 2009."/>
        <s v="A Vale_S.A. mantém uma posição financeira saudável, apoiada em nossa capacidade de geração de caixa, liquidez e disponibilidade de linhas de crédito de médio e longo prazos, além de um portfólio de dívida de baixo risco – com baixo custo, alta cobertura de juros e longo prazo de vencimento p. 23, 2009."/>
        <s v="Nos últimos dez anos, entre 2000 e 2009, a Vale_S.A. foi a empresa de mineração diversificada que mais gerou valor para o acionista, com retorno total TSR, na sigla em inglês de Total Shareholder Return de 33, 2 porcento, em média, por ano, desempenho que se repetiu também nos últimos cinco anos, entre 2005 e 2009, com TSR médio de 35,3 porcento p. 23, 2009."/>
        <s v="Os investimentos na mineração trazem oportunidades para os territórios – elevação da arrecadação de impostos, geração de empregos, aumento da massa salarial e, consequentemente, da renda familiar, entre outros benefícios p. 76, 2009. "/>
        <s v="O ambiente global de negócios, de elevada competição, exige que as empresas e seus profissionais aprendam mais rápido, acompanhando a velocidade da geração de conhecimentos. Diante disso, a educação corporativa ganha caráter estratégico, uma vez que se apresenta como uma alavanca para o aprendizado e o desenvolvimento dos recursos humanos qualificados p. 44, 2009"/>
        <s v="Com investimentos contínuos em pesquisa e novas tecnologias, buscamos avançar em nosso compromisso de dar prioridade à sustentabilidade de nossas operações,  desenvolvendo-as de forma integrada com a conservação da biodiversidade e respeitando as diferentes formas de vida p. 108, 2009."/>
        <s v="Investimos em ações direcionadas à manutenção dos ecossistemas, à conservação das espécies e ao uso sustentável dos recursos naturais, de forma a contribuir para o atendimento das demandas atuais e resguardar a qualidade de vida para as futuras gerações p. 108, 2009. "/>
        <s v="O resultado do Prêmio inova Vale_S.A. 2009 é uma mostra de quanto o tema está presente na empresa. Das 7.162 ideias apresentadas para melhoria de processos, 2.250 referiam-se à segurança. Em 2009, investimos mais de US 110 milhões em projetos de capital para estabelecer melhorias em saúde e segurança p. 50, 2009. "/>
        <s v="O objetivo é agregar as práticas existentes em todos os níveis, respeitando as especificidades locais, de forma a criar uma identidade única p. 33, 2009."/>
        <s v="No estado brasileiro de Minas Gerais, em 2008, a Vale_S.A. fez o pedido de cessão gratuita e voluntária dos direitos minerários sobre a Pedreira Santa Efigênia à Cooperativa dos Trabalhadores. p. 87, 2009."/>
        <s v="Aplicamos o princípio da precaução ao realizar estudos de viabilidade na nossa gestão de riscos, buscando atender às questões relevantes para as nossas partes interessadas, assim como aos aspectos empresariais, pela identificação prévia, análise e minimização dos riscos financeiros, à saúde, à segurança de todos os empregados, contratados e comunidades circunvizinhas e ao meio ambiente p. 31, 2009. "/>
        <s v="Para fomentar a produção de pesquisas científicas e o desenvolvimento econômico de base tecnológica no país, além de gerar e difundir novos conhecimentos para o progresso socioeconômico, ambiental e para a cadeia de mineração sustentável, iniciou-se em 2009 o planejamento do Instituto Tecnológico Vale_S.A. ITV p. 49, 2009. "/>
        <s v="Em relação à caracterização qualitativa desses efluentes, os dados foram consolidados considerando, para cada tipo de negócio, os parâmetros afins às características do processo. Objetivamos alinhar a metodologia de coleta desses parâmetros, para o próximo ano, em todas as operações da Vale_S.A.. Dessa forma, poderemos ter um refinamento e uma rastreabilidade maior do dado p. 62, 2009."/>
        <s v="Para atender ao nosso compromisso de construir um modelo de negócio sustentável e contribuir para uma sociedade mais justa, ambientalmente equilibrada e economicamente próspera, sabemos que é essencial influenciar positiva e proativamente cada parceiro e demais envolvidos em nossa cadeia produtiva. Por isso, lançamos em 2009 o Código de Conduta do Fornecedor disponível em www.Vale_S.A..com, que define a visão da Vale_S.A. sobre conduta ética nas relações comerciais com as empresas que nos fornecem serviços e produtos p. 92, 2009."/>
        <s v="Como grande parte de nossos negócios encontra-se em áreas remotas e de difícil acesso, atuamos em parceria com as iniciativas pública e privada para fomentar a formação de serviços básicos, como habitação e saúde, e qualificar profissionais para a nossa cadeia produtiva p. 85, 2009."/>
        <s v="A Floresta Nacional de Carajás é uma das principais áreas de conservação ambiental no Brasil. Nossa operação no estado do Pará está inserida nessa unidade de conservação. Além das ações de proteção da floresta, apoiamos o Projeto de Conservação do Gavião-real, espécie quase ameaçada de extinção p. 18, 2009"/>
        <s v="Além disso, aperfeiçoamos nossa proposta de capacitação focada na forma de relacionamento com o governo, a ser posta em prática em 2010 p. 28, 2009."/>
        <s v="Nossas ações são planejadas em conjunto com as comunidades das áreas em que atuamos, combinando, por exemplo, as passagens do nosso navio de acordo com a rotina dos aborígenes do Canadá. Com essa iniciativa, agimos de modo a respeitar as culturas locais p. 96, 2009."/>
        <s v="No entanto, demonstrou-se que essas fontes de emissão não são relevantes para o resultado geral da Vale_S.A. p. 103, 2009."/>
        <s v="As ações de comunicação institucional da Vale_S.A. têm como objetivo central fortalecer nossa missão de transformar recursos minerais em riqueza e desenvolvimento sustentável 95, 2009."/>
        <s v="e, no município de Vitória, Espírito Santo, Brasil, continua em processamento uma ação por suposta poluição atmosférica p. 69, 2009."/>
        <s v="Um destaque do processo foi a contratação de uma pesquisa com partes interessadas selecionadas sobre as nossas práticas de sustentabilidade. Realizada de forma independente, os entrevistados foram convidados a opinar sobre a Vale_S.A. e apontar os temas relevantes para a empresa p.12, 2009. "/>
        <s v="A sustentabilidade permeia todas as etapas dos nossos projetos de capital p. 32, 2009."/>
        <s v="A ampliação do percentual é um reconhecimento dos esforços da liderança e de todos os empregados em direção a uma atitude preventiva e de respeito à vida p. 53, 2009."/>
        <s v="Nas atividades de mineração, logística e geração de energia, não há muitas oportunidades de reciclagem associadas aos nossos processos produtivos p. 66, 2009"/>
        <s v="Além disso, o ingresso como primeira mineradora no Índice de Sustentabilidade Empresarial ISE da Bovespa e a evolução do Plano de Ação em Sustentabilidade PAS, cujas metas passaram a ser um dos critérios para a remuneração variável, confirmam uma vez mais o compromisso com o desenvolvimento sustentável como parte da estratégia da empresa p. 16, 2010. "/>
        <s v="A inclusão das metas do PAS como um dos critérios para Remuneração Variável RV, em 2010, reafirma o compromisso das áreas com a melhoria permanente dos resultados e com o avanço da gestão da sustentabilidade na Vale_S.A. p. 17, 2010."/>
        <s v="o item Saúde e Segurança representou 10 porcento da remuneração variável dos empregados da Vale_S.A.. Este percentual é um reconhecimento dos esforços da liderança e de todos os colaboradores em direção a uma atitude preventiva e de respeito à vida. Em 2011, esta prática será mantida p. 50, 2010."/>
        <s v="A Vale_S.A. auditou e acompanhou o aperfeiçoamento dos 25 fornecedores de serviços críticos, ou seja, aqueles que têm apresentado performance inferior às expectativas da empresa e necessitam aprimorar os seus resultados de saúde e segurança em itens como sistema de gestão, requisitos de atividades críticas e cumprimento legal p. 54, 2010. "/>
        <s v="Atendendo à demanda dos fornecedores da Vale_S.A., o Inove fechou em 2010 uma parceria para fomentar, através da sua plataforma de ensino, o aprendizado da língua inglesa p. 91, 2010. "/>
        <s v="Em um domingo de novembro de 2010, a Vale_S.A. apareceu nos principais veículos de mídia no Brasil com uma campanha sobre Saúde e Segurança, que teve como mote o conceito Por trás de uma vida existem muitas outras. O impacto da campanha foi imediato, pois não é hábito do setor industrial abordar externamente o tema p. 51, 2010. "/>
        <s v="Como cacique mais velho do grupo, formado por cerca de 350 índios, Toprãmre Jõpaipaire relembra fatos marcantes de sua gente, que agora crianças e jovens registram em áudio e vídeo p. 122, 2010. "/>
        <s v="A estudante de enfermagem Marilene Belfort, de 35 anos, não esconde o entusiasmo.  O trabalho ainda está no início, mas a gente confia que pode transmitir a preocupação com o câncer do colo de útero que a cada ano mata muitas mulheres p. 80, 2010. "/>
        <s v="Com a ajuda desses voluntários, conseguimos realizar em um dia o trabalho que não tínhamos conseguido realizar em um ano. Foi um ganho tremendo para a educação em nosso município, disse a professora Marlene Costa, coordenadora do Programa LSE de Cidelândia, no Maranhão p. 82, 2010"/>
        <s v="Para as comunidades e os países onde atuamos, pela ética, pelo respeito ao meio ambiente e pela responsabilidade social com que agimos, integrando-nos e garantindo que nossa presença contribua positivamente para o desenvolvimento sustentável p. 4, 2010. "/>
        <s v="Respeito à Vida – Significa que não abrimos mão, em nenhuma hipótese, da segurança e do respeito à vida. Pessoas são mais importantes do que resultados e bens materiais. Se necessário escolher, escolhemos a vida p. 4, 2010. "/>
        <s v="A Vale_S.A. é a primeira mineradora a compor a carteira do Índice de Sustentabilidade Empresarial ISE da Bovespa p. 6, 2010. "/>
        <s v="o principal investimento da Vale_S.A. é nas pessoas p. 45, 2010"/>
        <s v="Na Vale_S.A., onde a água é considerada um ativo de seus empreendimentos, a maior disponibilidade desse bem para outros usos e a melhoria da competitividade estão entre os benefícios almejados p. 57, 2010. "/>
        <s v="Caso a atividade esteja legalizada, a boa convivência é estimulada, assim como a identificação de boas oportunidades para multiplicar treinamentos e capacitação p. 83, 2010. "/>
        <s v="A empresa entende ser necessário atender às demandas atuais sem perder de vista a garantia de qualidade de vida para gerações futuras p. 108, 2010"/>
        <s v="O programa continuará até junho de 2011, quando um grupo de especialistas vai dar um prêmio Especial, cinco prêmios por Excelência, dez prêmios por Incentivo e cinco prêmios individuais de Contribuição Proeminente p. 104, 2010. "/>
        <s v="Na Nova Caledônia, o Projeto VNC contribuiu para o crescimento econômico da região, especialmente porque 25 porcento das atividades locais estão ligadas à indústria de mineração. o surgimento do projeto diminuiu a taxa de desemprego no sul da província de 16,3 porcento para 4,5 porcento e incrementou a receita local e o consumo. Hoje, a Vale_S.A. na Nova Caledônia emprega 50 porcento da população ativa da localidade de Yaté. Em contrapartida, houve elevação da taxa de inflação e o aumento da taxa de emprego em áreas tradicionais resultou em maior pressão sobre a infraestrutura de estradas, abastecimento de água, telecomunicações e serviços públicos. Para minimizar estes impactos, a Vale_S.A. na Nova Caledônia assinou um acordo de 30 anos com as comunidades locais, chamado Pact for Sustainable Development of the Great South, a fim de apoiar o desenvolvimento local com três ferramentas  Comitê Consultivo Indígena Ambiental, uma fundação e um programa de reflorestamento p. 75, 2010. "/>
        <s v="o capital humano é vital para a Vale_S.A. e foi fundamental para a retomada do ritmo da produção e expansão 37, 2010. "/>
        <s v="Para dimensionar o impacto da presença da Vale_S.A. nesses territórios e cumprir com a missão de contribuir para o desenvolvimento local, a Fundação Vale_S.A., braço executor dessa estratégia, realiza diagnósticos integrados em socioeconomia, já elaborados em todas as regiões de atuação da Vale_S.A. no Brasil e em Moçambique p. 74, 2010. "/>
        <s v="Finalização da instalação da infraestrutura para o projeto de pecuária leiteira, com ações de capacitação e aquisição de todas as 600 cabeças de gado previstas em acordo judicial p. 124, 2010. "/>
        <s v="Atitude Ambiental recebe prêmio Eco 2010 p. 66, 2010. "/>
        <s v="A Vale_S.A. planeja divulgar as informações sobre o número de novos casos de doenças ocupacionais no Relatório de Sustentabilidade de 2011 p. 52, 2010."/>
        <s v="o curso natural das doenças apresenta intervalo de tempo decorrido entre a exposição ao agente em doses suficientes para produzir efeitos à saúde e o aparecimento dos primeiros sinais detectáveis no sistema de monitoramento da saúde, podendo chegar a anos p. 52, 2010. "/>
        <s v="Sustentabilidade para a Vale_S.A. significa criar valor em todo o ciclo de vida de suas atividades. No diálogo com as partes interessadas, na prevenção de falhas, no respeito à legislação, no olhar permanente às questões ambientais e no respeito e ética nos negócios p. 20, 2010. "/>
        <s v="Com cerca de 10,6 mil quilômetros de malha ferroviária em operação no Brasil incluindo a Ferrovia Norte-Sul, a Vale_S.A. observa com atenção o crescimento das comunidades próximas às ferrovias e, consequentemente, o risco de incidentes p. 85, 2010. "/>
        <s v="Deixar um legado social, econômico e ambiental, trabalhando de forma integrada com governos e sociedade, e atuar como catalisadora do desenvolvimento local a médio e longo prazos são os compromissos da Vale_S.A. para o desenvolvimento sustentável de suas áreas de atuação p. 74, 2010. "/>
        <s v="No Canadá, o turnover observado foi de 10,8 porcento em função, principalmente, da alta competitividade do mercado de trabalho e dos desafios de recrutamento e retenção de pessoas em locais remotos, como é o caso de Thompson. Em resposta, a empresa está realizando um projeto de retenção no Canadá com o objetivo de reduzir a rotatividade p. 45, 2010."/>
        <s v="A Vale_S.A. entregou 31 de seus pontos de exploração em Salamanca, no Chile, a 72 pequenos mineiros por meio do Programa de Apoio a Pirquineros – trabalhadores que realizam a extração do minério de forma artesanal e, tradicionalmente, sem o uso de equipamentos de proteção p. 84, 2010."/>
        <s v="Por 2010 ser o segundo ano de reporte da caracterização qualitativa dos efluentes, a metodologia de coleta de dados ainda está sendo aprimorada pela empresa. os dados foram consolidados considerando o parâmetro sólido em suspensão total, característico de todas as áreas de negócio e objeto de monitoramento ambiental p. 59, 2010."/>
        <s v="Além de realizar uma acurada investigação de cada acidente, buscamos adotar ferramentas mais eficazes de prevenção, além de promover mudança de comportamento e campanhas de conscientização em nossa cadeia de valor p. 9, 2010"/>
        <s v="Em dois processos administrativos, pendentes de decisão, alega-se a existência de conduta anticompetitiva em relação aos negócios de logística. um desses processos envolve a Companhia Portuária da Baía de Sepetiba CPBS, subsidiária da Vale_S.A., contra a qual se alega negativa de embarque de minério de ferro de terceiros. o outro processo envolve as concessões ferroviárias detidas diretamente pela Vale_S.A. Estrada de Ferro Vitória a Minas e Estrada de Ferro Carajás e pela sua controlada FCA, contra as quais se alega aumento abusivo de preços cobrados de usuários. A Vale_S.A. entende que não há procedência nas alegações em ambos os casos p. 36, 2010."/>
        <s v="A Vale_S.A. trabalha e tem estratégia voltada para atingir a meta de zero fatalidade. No entanto, mesmo com esforços intensos, foram registradas 11 ocorrências de acidentes fatais nas operações e nos projetos envolvendo empregados e contratados em 2010 p. 50, 2010."/>
        <s v="Nas unidades próprias da Vale_S.A. no Brasil, o processo de aquisição de propriedade respeita um procedimento formal e normativo, definido pela equipe de patrimônio p. 88, 2010. "/>
        <s v="No entanto, as operações da Vale_S.A. são realizadas e planejadas de forma a causar o menor impacto ambiental possível, independentemente do estado de conservação inicial da área, e as ações ambientais realizadas paralelamente às operações contribuem de forma positiva para a conservação da biodiversidade local p. 109, 2010."/>
        <s v="No Reino unido, a Vale_S.A. tem um programa de remoção de gases destruidores da camada de ozônio e espera que ao final de 2011 não existam equipamentos com uso de hidroclorofluorcarbono HCFC neste local p. 103, 2010. "/>
        <s v="Também permanecem as quatro associadas ao licenciamento da mina de Capão Xavier da empresa MBR, em Belo Horizonte MG, e, no município de Vitória ES continua em processamento uma ação por suposta poluição atmosférica p. 67, 2010. "/>
        <s v="o Instituto Brasileiro do Meio Ambiente e dos Recursos Naturais Renováveis Ibama autuou a Alunorte, empresa controlada pela Vale_S.A., por supostamente causar poluição no rio Murucupi por meio do lançamento de efluentes no curso d’água, no processo de beneficiamento de bauxita p. 67, 2010."/>
        <s v="e outra ação civil em que se alega que suposta contaminação decorrente de emissões da refinaria de Port Colborne traria impactos à propriedade e à saúde do autor p. 67, 2010."/>
        <s v="Neste sentido, a Vale_S.A. participa ativamente de entidades e fóruns nacionais e internacionais importantes, como International Council on Mining and Metals ICMM, Earth Moving Equipment Safety Round table Emerst, Green Building Council GBC e Instituto Brasileiro de Mineração Ibram p. 50, 2010."/>
        <s v="A análise de materialidade foi realizada através da contratação de uma pesquisa independente junto a partes interessadas, internas e externas, sobre os aspectos de sustentabilidade mais relevantes p. 12, 2010"/>
        <s v="Como exemplo, pode-se apontar a diretoria de Ferrosos Sul da Vale_S.A., que foi recentemente reconhecida pelo National Safety Council EuA, pelo seu Sistema de Emergência Médica Vale_S.A. como parte das rotinas da Rescue training International e notificada pela entidade que será premiada em vista dos resultados em prol da proteção dos trabalhadores em mineração p. 52, 2010."/>
        <s v="Não existe mineração sem pensar no futuro das pessoas p. 48, 2010. "/>
        <s v="No Canadá, por exemplo, houve um vazamento de 334 kg do gás HCFC-22 em Sudbury, o que representa 0,02 t de SDo, mas ao mesmo tempo não houve consumo desses gases na unidade de Thompson e houve redução do consumo em NewFoundland e Labrador, resultando em uma redução da emissão total neste país p. 104, 2010. "/>
        <s v="Em tempo real, o SGBP permite consolidar e disponibilizar as informações sobre as estruturas geotécnicas, e com isso monitorar os riscos associados, mantendo-os dentro dos níveis toleráveis pela Vale_S.A. p. 62, 2010. "/>
        <s v="Na Mina Creighton, dois ventiladores auxiliares foram equipados com Inversor de Frequência VFD, na sigla em inglês, reduzindo a velocidade de rotação em 10 porcento. Isto resulta em uma economia de energia de, no mínimo, 27 porcento a longo prazo. Para essa unidade, a empresa já está experimentando uma economia de cerca de US 20 mil por ano por ventilador p. 107, 2010."/>
        <s v="Devido ao bom relacionamento com seus empregados e seus representantes, em diversas localidades a empresa celebra acordos coletivos com vigências maiores que as práticas de mercado, por exemplo no Brasil e no Canadá p. 43, 2010. "/>
        <s v="A greve no Canadá, mencionada no relatório anterior, foi baseada principalmente em dois pontos  plano de pensão e alinhamento da estrutura de bônus ao sistema usado pela Vale_S.A. no Brasil. Após novas rodadas de negociação entre a empresa e o sindicato, estas questões foram resolvidas e a greve, encerrada em julho de 2010 p. 44, 2010."/>
        <s v="Como forma de evidência de nossas ações no tema de mudanças climáticas, cabe destacar que, em 2010, a Vale_S.A. se tornou a única empresa da América Latina entre as líderes em transparência em gestão de gases de efeito estufa do Carbon Disclosure Project, iniciativa de 500 investidores com US 64 trilhões em ativos p. 9, 2010."/>
        <s v="Como a Pt International Nickel Indonesia não explora esse minério e a prática é de baixo risco, a empresa mantém o monitoramento e estuda uma estratégia de atuação mais indicada p. 83, 2010. "/>
        <s v="Transformar recursos naturais em prosperidade e desenvolvimento sustentável p. 2, 2011. "/>
        <s v="É o quanto o desempenho em saúde e segurança representa do total da remuneração variável das áreas operacionais da Vale_S.A. p. 10, 2011."/>
        <s v="O desempenho da empresa em saúde e segurança representou 10 porcento da remuneração variável dos empregados de áreas operacionais e 5 porcento dos de áreas corporativas da Vale_S.A. em 2011, visando reforçar uma atitude preventiva e consciente p. 16, 2011."/>
        <s v="Ao veriﬁcar a existência de garimpagem ilegal em terras ilegal em terras adjacentes às suas atividades, o Guia de Direitos Humanos da Vale_S.A. determina o acionamento dos órgãos governamentais para incitar a regularização da prática e, se necessário, a sua devida realocação p. 56, 2011"/>
        <s v="Esse é um grande desaﬁo para a empresa e, ao mesmo tempo, a reaﬁrmação de seu compromisso com a conservação do planeta e a valorização das pessoas p. 4, 2011."/>
        <s v="Na abertura deste Relatório de Sustentabilidade 2011, gostaria de me dirigir a cada um de vocês, leitores interessados em compreender como a Vale_S.A. está se preparando para uma nova economia — aquela que deixará um mundo melhor para as próximas gerações p. 4, 2011."/>
        <s v="Ao longo deste relatório, ﬁz questão de que fôssemos muito claros quanto a esses impactos, bem como aos desaﬁos que a Vale_S.A. enfrenta. p. 5, 2011."/>
        <s v="Coordenado pela Vale_S.A.r — Educação Vale_S.A. e pelas áreas regionais de Recursos Humanos, o programa tem a meta de contratar, anualmente, 140 proﬁssionais. Em 2011, foram contratadas 185 pessoas com deﬁciência, cumprindo o Termo de Ajustamento de Conduta TAC com o Ministério Público p. 38, 2011."/>
        <s v="A Vale_S.A. não medirá esforços para aprimorar signiﬁcativamente o quadro de saúde e segurança. As mortes ocorridas são inaceitáveis p. 42, 2011"/>
        <s v="A Vale_S.A. Moçambique reconhece que há melhorias a serem feitas nas infraestruturas dos reassentamentos e está empenhada no desenvolvimento de ações de apoio a essas famílias, em conjunto com as esferas governamentais, para atender às demandas das comunidades reassentadas p. 49, 2011. "/>
        <s v="A Vale_S.A. reconhece, neste relatório, que ainda há muito trabalho a ser feito para alcançar os resultados esperados pela sociedade p. 115, 2011."/>
        <s v="Não quero que haja qualquer dúvida de que, nesta empresa, a vida é mais importante do que a produção. Se tivermos que escolher, devemos escolher a vida gerações p. 4, 2011."/>
        <s v="Em linha com sua Visão Estratégica, a Vale_S.A. entende que não basta respeitar os direitos humanos  é preciso contribuir para sua promoção ao longo de toda esfera de inﬂuência da empresa p. 22, 2011. "/>
        <s v="O tema saúde e segurança está acima de qualquer atividade ou prioridade na empresa, é um compromisso permanente de todos p. 29, 2011. "/>
        <s v="Para a Vale_S.A., a vida está em primeiro lugar. A única meta aceitável é o dano zero p. 29, 2011."/>
        <s v="Por trás de uma vida existem muitas outras p. 31, 2011"/>
        <s v="Nosso objetivo é desenvolver nossos negócios em bases sólidas, numa relação respeitosa com as pessoas e com o planeta, compartilhando valor com a sociedade p. 4, 2011."/>
        <s v="Não abriremos mão da meta de dano zero, pois ela é a única meta aceitável e representa, hoje, nossa prioridade número um p. 4, 2011."/>
        <s v="Sustentabilidade é hoje um dos pilares da estratégia da Vale_S.A.. Sabemos que só há desenvolvimento sustentável quando empresas e sociedade trabalham juntas. Para nós, compartilhar valor é tão importante quanto gerá-lo p. 17, 2011."/>
        <s v="Para promovermos o desenvolvimento sustentável, precisamos reconhecer a ﬁnitude dos recursos naturais do planeta, tornar nossas operações mais eﬁcientes e trabalhar construtivamente com as partes interessadas p. 23, 2011."/>
        <s v="Investir em pessoas e construir um relacionamento de qualidade e conﬁança levarão a Vale_S.A. a ser uma das melhores empresas para se trabalhar p. 26, 2011."/>
        <s v="Lesões e fatalidades no ambiente de trabalho são inaceitáveis para a Vale_S.A., independentemente de suas causas p. 32, 2011."/>
        <s v="A empresa assume o compromisso de buscar ativamente o engajamento de todo o público interno, criando um relacionamento de qualidade e conﬁança, que propicie de fato praticar o valor Crescer e evoluir juntosp. 37, 2011."/>
        <s v="Ao investir em pessoas e identiﬁcar talentos em todos os níveis, a empresa está se preparando para os desaﬁos futuros p. 37, 2011. "/>
        <s v="Reconhecer e promover o talento e a capacidade da mulher, diminuindo a discrepância histórica e cultural de acesso a oportunidades, é uma das formas de atingir a visão da Vale_S.A. p. 38, 2011."/>
        <s v="25,2 Km2 é o tamanho da área recuperada pela Vale_S.A. em 2011. EquiVale_S.A. a 2,5 vezes o tamanho do Stanley Park, em Vancouver, o maior parque urbano do Canadá p. 62, 2011."/>
        <s v="A Vale_S.A. acredita que esse projeto deixará um legado positivo para a região. A Vale_S.A. atua proativamente com base nas melhores práticas, em especial nos assuntos ligados à sustentabilidade p. 74, 2011."/>
        <s v="A Vale_S.A. reconhece que a biodiversidade e os serviços ecossistêmicos têm papel fundamental no equilíbrio do planeta. Respeitá-los é um compromisso da empresa p. 86, 2011. "/>
        <s v="Como dito anteriormente, a Vale_S.A. não tolera as perdas de vidas relacionadas às atividades da empresa p. 109, 2011."/>
        <s v="A Vale_S.A. convida os leitores a utilizar os canais disponíveis e a participar desse processo de construção coletiva da sua Visão  ser a empresa de recursos naturais global número um em criação de valor de longo prazo, com excelência, paixão pelas pessoas e pelo planeta. p. 115, 2011."/>
        <s v="O workshop permitiu que os participantes tivessem a oportunidade de entender o processo de formulação das políticas públicas e ampliassem seus conhecimentos sobre o funcionamento dos poderes públicos constituídos, além de buscar uma atuação coerente e harmoniosa com os membros dos governos Federal e estaduais, bem como com representantes da sociedade civil p. 23, 2011."/>
        <s v="A Vale_S.A. reconhece que a qualiﬁcação da área operacional é uma das ações mais estratégicas da empresa para antever problemas e mitigar conﬂitos judiciais com as comunidades indígenas p. 36, 2011."/>
        <s v="Foram investidos mais de US 100 milhões em 270 ações para melhoria no desempenho da sustentabilidade p. 17, 2011."/>
        <s v="O que signiﬁca para a Vale_S.A. desenvolvimento sustentável? p. 13, 2011"/>
        <s v="Como fazer com que esse modelo funcione em uma empresa que está, hoje, em todas as partes do mundo? p. 14, 2011"/>
        <s v="Como atuar diante da diversidade cultural? p. 14, 2011."/>
        <s v="Por que a UHE Belo Monte faz sentido para a Vale_S.A.? p. 74, 2011."/>
        <s v="A experiência da Vale_S.A. conﬁrma que a licença social para operar tem importância semelhante às licenças ambientais e exerce papel fundamental para permitir o crescimento das operações e o desenvolvimento das comunidades p. 45, 2011."/>
        <s v="A Vale_S.A. reconhece que a opção de investimento em usinas hidrelétricas desperta reações controversas quanto aos seus impactos na região p. 75, 2011"/>
        <s v="A redução das emissões totais absolutas deve-se basicamente à venda das operações de alumínio da Vale_S.A. e ao encerramento das atividades da unidade Ferro Gusa Carajás 68, 2011. "/>
        <s v="Em 2011, foram registradas oito ocorrências envolvendo vazamento de produtos perigosos, que foram classiﬁcadas como acidentes críticos 10 de acordo com a matriz de relevância da Vale_S.A.. Comparado aos anos de 2009 cinco derramamentos e 2010 nenhum derramamento, houve um aumento desse tipo de ocorrência p. 100, 2011. "/>
        <s v="Como empresa que utiliza energia de forma signiﬁcativa e produz carvão, a Vale_S.A. reconhece seus impactos sobre as mudanças climáticas, bem como sua exposição aos riscos por elas gerados, sejam estes regulatórios, econômicos taxação de carbono e aumento no preço da energia ou físicos eventos extremos e aumento na temperatura. p. 65, 2011. "/>
        <s v="Hoje, a Vale_S.A. está muito atenta à necessidade de restaurar a conﬁança e quer restabelecer completamente os canais de comunicação entre empresa, empregados e representantes sindicais. Ela sabe que isso pode levar algum tempo e está totalmente comprometida P. "/>
        <s v="A Vale_S.A. está consciente de que o empreendimento desperta reações controversas quanto aos impactos sociais e ambientais e ao bem-estar das comunidades indígenas da região nas etapas de construção e de operação p. 74, 2011."/>
        <s v="Para isso, investe em educação interna, oferece benefícios alinhados às melhores práticas de mercado, avalia a satisfação dos empregados por meio de pesquisa de clima organizacional e assume compromisso irrevogável com a saúde e a segurança p. 27, 2011. "/>
        <s v="O setor mineral é responsável pelos maiores investimentos privados no país, o que reforça a importância de adoção de políticas públicas que garantam a sustentabilidade dos negócios envolvidos em suas atividades p. 25, 2012."/>
        <s v="A Vale_S.A.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 Vale_S.A. e pelo Ministério Público Federal. Agora, esperam pelas assinaturas do DNPM e da Feam, que já se manifestaram em sentido favorável P. 192, 2012."/>
        <s v="Ninguém deveria se acidentar no ambiente de trabalho. Nós todos trabalhamos para sustentar nossa família e ajudar a sociedade. É nossa responsabilidade garantir que os controles estejam em funcionamento para que os perigos e os riscos sejam gerenciados tanto quanto possível. Segurança deve ser a prioridade número 1 de todos p. 33, 2012."/>
        <s v="Pelo segundo ano consecutivo, a Vale_S.A. mobilizou-se globalmente para o Dia da Reflexão de Saúde e Segurança, realizado em 13 de novembro. A data é uma forma de honrar e lembrar as pessoas que perderam suas vidas e intensificar os esforços coletivos para atingir o dano zero p. 34, 2012."/>
        <s v="Eu me senti fazendo parte da comunidade. Um dos momentos mais marcantes foi o dia da inauguração da biblioteca. Não tem preço ver a satisfação dos educadores ao utilizá-la e a alegria das crianças diante de tantos recursos educativos, coloridos e divertidos. Dividimos com as crianças, pais, educadores e empregados diversas atividades lúdicas que despertaram o interesse pela leitura e promoveram a integração com muita alegria p. 45, 2012."/>
        <s v="Compromisso com A vida em primeiro lugar p. 5, 2012. "/>
        <s v="Compromisso com a vida, com as pessoas e com o planeta p. 6, 2012."/>
        <s v="A Vale_S.A. está aberta a ouvir. Apenas assim é possível se aprofundar nas diferenças existentes em uma empresa tão diversa cultural e socialmente e promover o engajamento e a valorização, que se refletem nas próprias pessoas, no negócio e na sociedade p. 28, 2012. "/>
        <s v="A Vale_S.A. mantém sua crença de que a vida é mais importante do que a produção e continua empenhada em desenvolver todos os esforços necessários para alcançar a meta do dano zero, assumida em 2011 p. 31, 2012."/>
        <s v="A Vale_S.A. entende que a paixão pelas pessoas e pelo planeta, expressa em sua Visão, precisa ser promovida entre todos os empregados e terceiros, abrindo caminhos para desenvolver uma cultura de diversidade e inclusão por meio do diálogo p. 37, 2012."/>
        <s v="Nesse sentido, estreitar o relacionamento com essas partes interessadas, entendendo suas necessidades e diversidade cultural, tratando suas queixas e demandas e buscando construir em conjunto soluções sustentáveis, é diretriz da atuação social da Vale_S.A. p. 45, 2012."/>
        <s v="Acredito que todos nós temos o dever de cuidar de nosso planeta. Para contribuir com a preservação do meio ambiente, eu tomo atitudes como usar apenas a quantidade de água necessária, por exemplo, fecho a torneira enquanto escovo os dentes, desligo as luzes quando não há ninguém no lugar e devolvo as caixas de ovos ao vendedor. Eu também reciclo lixo e reutilizo papel impresso sempre que possível. Um pequeno ato isolado não chama a atenção, mas pequenos atos somados podem fazer a diferença! p. 57, 2012. "/>
        <s v="Na minha rotina diária, coordeno o trabalho de detonação na mina. Essa é uma atividade de alto risco, por isso minha exigência em segurança e na integridade física dos meus colegas é primordial. Conscientizo a todos quanto à importância de atitudes responsáveis durante a execução das atividades p. 29, 2012."/>
        <s v="As empresas que apresentarem irregularidades e não se dispuserem a solucioná-las podem ser inativadas no cadastro da Vale_S.A. p. 203, 2012."/>
        <s v="Na Indonésia, a Vale_S.A. manteve o monitoramento, iniciado em 2010, da extração ilegal de cromita em uma praia pertencente a sua área de concessão. A empresa, em 2012, iniciou um processo de negociação com os mineiros locais, em conjunto com os governos nacional e local, para criar uma estratégia de como lidar com as más práticas desse tipo de mineração, que são prejudiciais para o ambiente e para a segurança dos trabalhadores p. 163, 2012."/>
        <s v="A Vale_S.A. utiliza tecnologias que visam não apenas à recuperação efetiva das áreas degradadas, mas também a sua transformação para um uso coletivo, contribuindo, assim, para a conservação e o uso sustentável dos recursos naturais p. 56, 2012."/>
        <s v="Essas iniciativas são focadas na análise e na discussão do funcionamento das estruturas dos poderes públicos constituídos e do processo de formulação das políticas públicas p. 25, 2012."/>
        <s v="O caminho da mineração sustentável p. 17, 2012."/>
        <s v="Na falta de definição de um acordo global para mitigar as emissões de GEE, várias legislações têm sido criadas nos países em que a Vale_S.A. está presente. Como agente fomentador de ações de mitigação, a Vale_S.A. monitora essas legislações e, sempre que possível, contribui para a construção de marcos regulatórios sobre mudanças climáticas. p. 193, 2012."/>
        <s v="Relato de sustentabilidade baseado nos temas mais relevantes p. 10, 2012"/>
        <s v="Para deixar o legado positivo nas regiões em que atua, a Vale_S.A. sabe a importância que os investimentos na capacitação e na contratação da mão de obra local exercem no desenvolvimento socioeconômico das comunidades p. 50, 2012. "/>
        <s v="A Vale_S.A. S.A. não faz doações para campanhas eleitorais, embora outras empresas do grupo não estejam impedidas de fazê-lo p. 25, 2012."/>
        <s v="A Vale_S.A. reconhece os impactos inerentes de suas atividades nos recursos hídricos e trabalha para garantir sua conservação, proteção e qualidade, desenvolvendo iniciativas que ultrapassam o atendimento aos requisitos legais p. 87, 2012."/>
        <s v="Também foi desenvolvida uma ferramenta que permite simular emissões de GEE  o Simulador de Emissões. Essa ferramenta é apresentada em formato amigável e permite aos tomadores de decisão comparar alternativas em termos de emissões p. 77, 2012"/>
        <s v="A partir disso, foram definidas as comunidades-piloto e a abordagem estratégica do diálogo, que envolve a participação dos líderes da empresa na vida da comunidade, contribuindo coletivamente na reflexão sobre temas importantes para a sustentabilidade do bairro e/ou das regiões do território P. 154, 2012."/>
        <s v="A empresa entende que as mineradoras de grande porte são agentes importantes na transferência de boas práticas tecnológicas, de saúde e de segurança, e reconhece a relevância do tratamento adequado do tema, constantemente abordado nas avaliações de riscos e impactos de suas atividades. Por esse motivo, esse tema faz parte dos treinamentos voltados ao respeito e à prevenção de riscos de violações aos direitos humanos oferecidos ao seu público interno p. 163, 2012."/>
        <s v="As cavidades naturais subterrâneas, também conhecidas como cavernas ou grutas, representam um tema importante para os negócios da Vale_S.A.. Compreendendo a relevância do assunto, a empresa possui hoje uma área de espeleologia voltada especificamente para tratar do tema, com o objetivo de assegurar o aproveitamento máximo das reservas minerais e atender aos requisitos legais de conservação do patrimônio espeleológico p. 60, 2012. "/>
        <s v="As descobertas do Estudo de Caso Brasil Brazil Country Case Study serão utilizadas para contribuir para a promoção do engajamento entre o setor da mineração e seus investidores governamentais e não governamentais, promover debates e atividades relacionadas e otimizar o impacto da mineração no desenvolvimento p. 25, 2012."/>
        <s v="A empresa entende que a mineração artesanal ilegal pode prejudicar o desenvolvimento dos territórios nos aspectos econômico, social e ambiental, além de trazer riscos à vida de quem a prática p. 163, 2012."/>
        <s v="A alegação é de suposto descumprimento de condicionantes de estudos do componente indígena, com pedido de indenização por danos morais e materiais às comunidades indígenas Xikrin e Kayapó p. 166, 2012."/>
        <s v="Ainda no Pará, o MPF, representando interesses dos quilombolas do Território de Jambuaçu, ajuizou ACP contra a Vale_S.A. alegando suposto descumprimento de condicionantes do licenciamento ambiental do mineroduto e da linha de transmissão do empreendimento de bauxita em Paragominas p. 166, 2012."/>
        <s v="No município de Vitória ES, permanece tramitando uma ação por suposta poluição atmosférica p. 193, 2012."/>
        <s v="Ressalte-se que foi realizada uma perícia técnica por uma empresa independente, que constatou que o fogo não se originou de curto-circuito ou de qualquer outra causa ligada à linha de transmissão de Salobo P. 192, 2012."/>
        <s v="Na promoção da convivência harmônica quanto ao uso do recurso, a empresa participa, com outros segmentos da sociedade, de mecanismos de engajamento de partes interessadas, como os comitês de bacias hidrográfica e os conselhos nacional e estaduais de recursos hídricos, no Brasil, no sentido de discutir e auxiliar o desenvolvimento de políticas públicas p. 87, 2012. "/>
        <s v="Quando um micro ou pequeno fornecedor se qualifica e se cadastra em uma empresa como a nossa, se credencia a tornar-se um fornecedor de outras grandes empresas também. A partir daí, ele conquista autonomia, potencial de mercado e desenvolvimento p. 98, 2012."/>
        <s v="A mineração é uma atividade econômica de grande relevância para o desenvolvimento nacional p. 25, 2012."/>
        <s v="A Vale_S.A. monitora regularmente os riscos mais significativos relativos a mudanças climáticas e os publica, anualmente, no questionário do CDP p. 82, 2012. "/>
        <s v="Em 2013, a Vale_S.A. iniciou uma ampla revisão dos indicadores e questionários utilizados pelo programa, buscando mantê-los cada vez mais aderentes à realidade das transformações do mercado e ampliando os ganhos obtidos com seus resultados p. 102, 2012."/>
        <s v="Em razão da aquisição dos ativos de Fertilizantes, a Vale_S.A. assumiu algumas ações judiciais. Uma delas está relacionada a suposta poluição na unidade de Uberaba MG. outra diz respeito à restauração do Parque da Serra do Mar. uma terceira questiona o licenciamento ambiental do Projeto Anitapólis SC. e uma quarta investiga suposta destinação irregular de resíduos sólidos na unidade de Ulianópolis PA. p. 193, 2012."/>
        <s v="Temos o compromisso de promover o desenvolvimento dos fornecedores locais para colaborar com a dinamização da economia nas regiões onde atuamos, assim como qualificar e estimular as empresas para operarem em um mercado cada vez mais competitivo p. 94, 2013. "/>
        <s v="A Vale_S.A. se preocupa com a qualidade de vida das populações reassentadas em Moçambique. A partir de um acordo firmado, em 2012, com o governo da província de Tete e com os representantes das comunidades dos bairros Cateme e 25 de setembro, reassentados em 2010, a Vale_S.A. desenvolve ações visando à melhoria do modo e do padrão de vida das comunidades, assegurando acesso a serviços básicos, como educação, saúde e energia elétrica, além de acesso à água e aos meios de subsistência, com foco na geração de renda e respeitando a diversidade cultural dessas comunidades p. 57, 2013. "/>
        <s v="Além de trazer ganhos para a população capixaba, o Centro Capixaba de Monitoramento Hidrometeorológico CCMH garantirá que as operações do Porto de Tubarão e as manobras de atracação e desatracação de navios no terminal sejam feitas de forma ainda mais segura p. 79, 2013."/>
        <s v="A Vale_S.A.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s partes, e a grande maioria deles já devidamente homologados em juízo p. 120, 2013."/>
        <s v="Cuidar das pessoas, gerenciar o portfólio com rigor e disciplina, focar em minério de ferro e crescer por meio de ativos de classe mundial são os outros. p. 4, 2013. "/>
        <s v="Crescer e evoluir juntos. Acreditamos na construção de um relacionamento de qualidade e confiança com nossos empregados e as comunidades das regiões em que atuamos p. 5, 2013."/>
        <s v="Disseminamos internamente o conceito do Cuidado Genuíno, que significa cuidar de si próprio, cuidar do outro e permitir que os outros cuidem de você p. 6, 2013."/>
        <s v="buscar zero acidente, desenvolver um time de profissionais capacitados e responsáveis por suas decisões e ser uma ótima empresa para se trabalhar, com pessoas motivadas, oportunidades de desenvolvimento e qualidade de vida p. 14, 2013"/>
        <s v="construir legados econômicos, sociais e ambientais nas regiões em que estamos presentes, mitigando os impactos de nossas operações nas comunidades em que atuamos e induzindo práticas sustentáveis ao longo de toda a cadeia de valor p. 14, 2013. "/>
        <s v="Investir em pessoas e construir um relacionamento de qualidade e confiança. Desenvolver pessoas, assim como elas desenvolvem os nossos negócios p. 16, 2013."/>
        <s v="Nossas minas podem durar muitos anos. por isso, criar relações de confiança com as comunidades é fundamental para o nosso negócio. Temos o compromisso de apoiar o desenvolvimento das áreas em que atuamos, deixando para elas um legado positivo p.17, 2013. "/>
        <s v="Seguimos com a crença de que a vida é mais importante do que a produção e, por isso, revisamos a Política de Saúde e Segurança, para aumentar a aderência à Missão, à Visão e aos Valores da empresa p. 37, 2013. "/>
        <s v="Com o apoio de ações preventivas, queremos contribuir para que haja um número cada vez maior de pessoas saudáveis em todas as fases da vida p. 39, 2013."/>
        <s v="Os benefícios que oferecemos são a parte do pacote de recompensa total que garante ao empregado e a seus dependentes legais uma condição de proteção e segurança durante a vigência do seu contrato de trabalho p. 46, 2013"/>
        <s v="Desenvolvemos cursos para as lideranças e suas equipes que atuam em relações institucionais, para torná-las mais capacitadas no exercício de suas funções, considerando o funcionamento das estruturas dos poderes públicos constituídos, o processo de formulação das políticas públicas e a participação em entidades e associações de classe p. 31, 2013."/>
        <s v="A geração de impactos sobre os recursos hídricos é inerente ao processo de mineração. Para garantirmos sua conservação, proteção e qualidade, desenvolvemos iniciativas que ultrapassam o atendimento aos requisitos legais e reforçam nosso compromisso, que se estende além da redução do uso de água nova. As iniciativas refletem o alinhamento com os diversos esforços de cooperação para a gestão do uso da água, contribuindo para a garantia dos usos múltiplos, atuais e futuros p. 84, 2013. "/>
        <s v="A mineração artesanal ou de pequena escala pode representar um importante papel no desenvolvimento socioeconômico e na geração de trabalho e renda das comunidades p. 56, 2013. "/>
        <s v="Garantir a convivência harmônica com as partes interessadas quanto ao uso da água p. 16, 2013."/>
        <s v="Para potencializar tanto o desenvolvimento das regiões onde atuamos quanto o dos fornecedores, seguimos com a diretriz de proporcionar mais autonomia às áreas de negócios e fomentar as compras locais p. 90, 2013."/>
        <s v="Avançamos na aplicação do Sistema Global de Gestão de Saúde e Segurança e na implementação das Regras de Ouro e disseminamos o conceito do Cuidado Ativo Genuíno, que significa Cuide de você. Cuide dos outros. Deixe que cuidem de você. p. 34, 2013. "/>
        <s v="Em 2013, foram registrados 15 derramamentos considerados críticos envolvendo produtos perigosos, de acordo com a classificação da Vale_S.A.. Esses eventos podem ter consequências ambientais relevantes, o que leva a empresa a aplicar planos de atendimento a emergências para minimizar os impactos p. 75, 2013. "/>
        <s v="No Espírito Santo não houve acordo na audiência de conciliação realizada em 2012, em razão da ação coletiva proposta pela Associação dos Pescadores de Ubu Apup, que alega supostos danos ambientais e interferência na pesca por causa de sondagens marítimas, e o processo permanece em fase de instrução P. 120, 2013."/>
        <s v="Em razão da aquisição dos ativos de Fertilizantes, a Vale_S.A. assumiu algumas ações judiciais. Uma delas está relacionada à suposta poluição na unidade de Uberaba MG. outra diz respeito à restauração do Parque da Serra do Mar. uma terceira questiona o licenciamento ambiental do Projeto Anitápolis SC. e uma quarta investiga suposta destinação irregular de resíduos sólidos na unidade de Ulianópolis PA p. 121, 2013."/>
        <s v="Pesquisamos novas oportunidades voltadas à identificação de soluções para a efetiva redução de emissões, com o objetivo de contribuir para o crescimento de mercados associados ao carbono p. 82, 2013."/>
        <s v="Publicamos ainda as políticas de Defesa da Concorrência, de Patrocínios e de Anticorrupção. Esta última reforça o alto padrão ético e moral da Vale_S.A. na condução dos seus negócios p. 17, 2013. "/>
        <s v="O desenvolvimento sustentável, objetivo de negócio da Vale_S.A., é uma diretriz fundamental da gestão de riscos p. 30, 2013"/>
        <s v="A diminuição de investimentos aliada ao aumento da média anual de horas de treinamento deve-se à ampliação de instrutoria interna e lançamento de novos cursos on-line, em linha com a nossa estratégia de educação de disseminação de conhecimentos, reconhecimento e valorização do capital intelectual de nossos empregados p. 56, 2014. "/>
        <s v="Nosso programa de remuneração variável atrela nosso desempenho econômico-financeiro à excelência operacional e à sustentabilidade, que estão vinculadas a temas que buscam nossa melhoria contínua p. 34, 2014. "/>
        <s v="Lamentamos a necessidade de tratar questões socioambientais junto ao Poder Judiciário e nos empenhamos para que os desfechos dos casos sejam os mais adequados para as partes envolvidas e para o meio ambiente p. 100, 2014."/>
        <s v="Conduzimos uma estratégia de negócio marcada pela solidez e pautada por relações éticas, paixão pelas pessoas e pelo planeta p. 10, 2014. "/>
        <s v="Zelamos pelo Cuidado Ativo Genuíno, o que significa cuidar de si, cuidar do outro e deixar que os outros cuidem de você p. 50, 2014. "/>
        <s v="O conceito significa cuidar de si, cuidar do outro e deixar que os outros cuidem de você, e foi disseminado em nossas ações de engajamento no ano p. 6, 2014."/>
        <s v="A sustentabilidade é um dos nossos pilares estratégicos, fundamentada no conceito de que o desenvolvimento só é sustentável quando a empresa e a sociedade crescem juntas, compartilhando o valor gerado p. 13, 2014."/>
        <s v="A qualidade de vida dos nossos profissionais, o desenvolvimento social e a proteção ambiental são prioridades para nós, que investimos ainda em soluções e tecnologias alinhadas ao desenvolvimento sustentável p. 28, 2014."/>
        <s v="Engajar, desenvolver e reconhecer nossa força de trabalho garante crescimento contínuo, resultados sustentáveis e a realização da nossa visão de futuro p. 54, 2014."/>
        <s v="A interpretação dos resultados da pesquisa e construção dos planos de ação envolvendo desde os empregados até a alta liderança garante o sentimento de propriedade e comprometimento com a mudança em todos os níveis de empresa p. 54, 2014."/>
        <s v="Buscamos construir a percepção de uma ação contínua, baseada em uma cultura de interdependência, ou seja, em que todos se sintam responsáveis por todos p. 54, 2014."/>
        <s v="Acreditamos que o relacionamento pautado pela ética e transparência com as comunidades é fundamental para a sustentabilidade dos negócios p. 65, 2014"/>
        <s v="Estamos comprometidos em deixar um legado positivo para as comunidades próximas às nossas operações e projetos por meio da consolidação de uma relação de confiança, de respeito mútuo e da promoção do diálogo aberto p. 74, 2014. "/>
        <s v="O nosso objetivo é mitigar os impactos do uso da terra, ao mesmo tempo em que conservamos e recuperamos territórios nas regiões onde atuamos, incluindo uma abordagem para os serviços ecossistêmicos relevantes às nossas atividades, associados aos temas de água, mudanças climáticas, energia e comunidade p. 91, 2014."/>
        <s v="Investimos em estudos de ecologia de canga para ampliar o conhecimento da biologia das espécies que habitam esse ecossistema p. 100, 2014"/>
        <s v="Visamos à participação proativa na formulação de políticas públicas e na compreensão de nossos pontos de vista, objetivando o estabelecimento ou a manutenção de um ambiente favorável ao setor mineral p. 4, 2014."/>
        <s v="Nossas ações e boas práticas são divulgadas em eventos e iniciativas que apoiamos, promovidos por universidades e instituições de pesquisa. Em 2014, patrocinamos, por exemplo, o X Simpósio Nacional de Recuperação de Áreas Degradadas Sinrad, principal evento do gênero no Brasil p. 95, 2014."/>
        <s v="Em 2014, fortalecemos nossas parcerias com importantes agentes de desenvolvimento do empresariado local, ligados às Federações das Indústrias e dos quais também somos mantenedores p. 72, 2014. "/>
        <s v="Buscamos construir uma cultura organizacional que valorize a diversidade, que seja justa e inclusiva, ofereça oportunidades de crescimento profissional e privilegie a saúde e a segurança dos nossos empregados p. 13, 2014. "/>
        <s v="Incentivamos também a disseminação dessas práticas na vida pessoal dos empregados e contratados em suas comunidades p. 54, 2014."/>
        <s v="As cavidades naturais subterrâneas, também conhecidas como cavernas ou grutas, representam um tema importante para os nossos negócios p. 96, 2014. "/>
        <s v="Em razão da complexidade de nossas atividades, não temos um critério único de reporte de unidade de negócio. Por isso, alguns indicadores não são apresentados como percentual de unidade de negócio p. 2, 2014."/>
        <s v="As cavidades classificadas como de máxima relevância serão integralmente preservadas p. 96, 2014. "/>
        <s v="A principal razão desse aumento decorre da maior produção e de problemas operacionais no sistema de controle de material particulado, na Indonésia p. 77, 2014."/>
        <s v="A água é indispensável ao processo de mineração, embora a atividade não seja a maior usuária do recurso no Brasil ou globalmente. Segundo a Agência Nacional de Águas, cerca de 60 porcento da vazão de água retirada do meio ambiente é destinada à agricultura irrigada e animal. Já o setor industrial, que inclui a mineração, retira 17 porcento e consome 7 porcento, os outros 10 porcento são devolvidos ao meio ambiente. Calcula-se que, da retirada total do setor industrial 17 porcento, fomos responsáveis por 2,2 porcento p. 85, 2014. "/>
        <s v="Realizamos um conjunto robusto de medidas de prevenção e mitigação das emissões, não sendo a empresa a única e principal fonte poluidora da região, o que será esclarecido ao longo do processo."/>
        <s v="Dado momento, constatou-se que a empresa receptora de resíduos não executava as suas obrigações de forma regular p. 100, 2014."/>
        <s v="Acompanhamos as discussões sobre água nos âmbitos local e global e mantemos contato estreito com órgãos governamentais, o que nos possibilita antever tendências e participar das discussões sobre mudanças regulatórias p. 86, 2014. "/>
        <s v="Fomos autuados pelo Ibama em razão de insumos utilizados na ampliação e manutenção da Estrada de Ferro Carajás e dos possíveis impactos ambientais gerados p. 99, 2014. "/>
        <s v="No município de Vitória ES, permanece tramitando uma Ação Civil Pública movida pela Associação Nacional dos Amigos do Meio Ambiente Anama em face da Vale_S.A., Iema, Ibama, Município de Vitória e União Federal, por suposta poluição atmosférica, que teria gerado danos à saúde e ao bem-estar da população residente na Baia de Camburi, em razão das operações do Complexo de Tubarão p. 99, 2014. "/>
        <s v="A Associação dos Pescadores de Ubu e Parati Apup, no Espírito Santo, ingressou uma ação coletiva contra a Vale_S.A., na qual alega supostos danos ambientais e interferência na pesca causada por sondagens marítimas p. 99, 2014. "/>
        <s v="No município de Itabira MG, permanecem duas ações com pedido de indenização por supostos danos ambientais e sociais decorrentes das nossas operações das minas de ferro naquele município p. 99, 2014. "/>
        <s v="No Maranhão, discutimos judicialmente alegada interferência na atividade pesqueira, supostamente causada por queda de minério de ferro no mar, quando do carregamento de nossos navios p. 99, 2014. "/>
        <s v="Permanecemos também promovendo nossa defesa em um conjunto de ações indenizatórias na comunidade do Barreiro, em Araxá MG, por suposta contaminação p. 100, 2014."/>
        <s v="A Vale_S.A. e a Vale_S.A. Fertilizantes, juntamente com outras dezenas de empresas, são investigadas por suposta destinação irregular de resíduos sólidos que eram encaminhados à empresa responsável por dar destinação final ambientalmente adequada aos resíduos, localizada no município de Ulianópolis PA p. 100, 2014."/>
        <s v="Além de atender ao requisito legal, a fase de licenciamento é uma oportunidade de reforçarmos nosso compromisso com o desenvolvimento de projetos cada vez mais sustentáveis, com a mensuração dos impactos socioambientais relacionados a cada uma de suas fases planejamento, implantação, operação e fechamento e com a proposição de medidas adequadas de mitigação, monitoramento e compensação p. 46, 2014. "/>
        <s v="Os constantes desafios associados à competitividade na indústria da mineração reforçam a importância de atuarmos com sentimento de dono, cuidando da Vale_S.A. com o mesmo zelo que dispensamos a nossos bens pessoais p. 10, 2014. "/>
        <s v="O valor A vida em primeiro lugar está presente em todas as nossas diretrizes e ações p. 53, 2014."/>
        <s v="Com esse entendimento, conduzimos uma estratégia de negócio marcada pela solidez e pautada por relações éticas, paixão pelas pessoas e pelo planeta, com foco na excelência e na criação de valor de longo prazo p. 10, 2014."/>
        <s v="No Porto do Complexo de Tubarão, por exemplo, a instalação de medidores mais modernos e automatizados levou à redução de aproximadamente 30 porcento da demanda total de água p. 87, 2014. "/>
        <s v="Nossa estratégia de gestão da biodiversidade inclui ainda a reabilitação p. 95, 2014. "/>
        <s v="Como estratégia para manter a oferta de treinamentos, frente ao desafio de diminuir custos, foi reforçado o programa de instrutoria interna, em que empregados são formados para atuar como instrutores, agindo para a multiplicação de conhecimentos p. 46, 2015."/>
        <s v="A Vale_S.A. privilegia fontes renováveis e eficiência energética, além de buscar reduzir custos e emissões p. 68, 2015. "/>
        <s v="Metas alcançadas de acordo com o KPI de Sustentabilidade, contemplado no programa de remuneração variável da Vale_S.A. p. 5, 2015. "/>
        <s v="Aqueles que acompanham minha trajetória sabem o quanto fiz do Respeito à Vida minha principal bandeira desde que assumi a presidência da empresa, em 2011. percebem também o quanto o acidente me mobilizou pessoalmente p. 11, 2015."/>
        <s v="Todos os anos, desde 2007, acionamos uma rede de mais de mil empregados ao redor do mundo para coletar fatos e dados a partir dos quais construímos nosso Relatório de Sustentabilidade. Levantamos e consolidamos as informações seguindo a metodologia da Global Reporting Initiative GRI, referência global para publicações do gênero, de forma que garantimos a construção de indicadores sólidos, que nos permitam acompanhar com acuidade os pontos em que avançamos e aqueles que ainda demandam rigorosa atenção p. 11, 2015. "/>
        <s v="Embora números sejam importantes, para nós, a vida é e sempre será superior à produção p. 11, 2015."/>
        <s v="O dia 5 de novembro de 2015 entrou para a história da mineração como um triste marco p. 82, 2015."/>
        <s v="A vida em primeiro lugar é um valor que permeia toda a atuação da Vale_S.A. – empenhada em alcançar Zero Dano por meio de investimentos contínuos no desenvolvimento de soluções para prevenir lesões e doenças, na padronização de procedimentos, no gerenciamento de riscos e no reforço ao Cuidado Ativo Genuíno – conceito que engloba cuidar de si, cuidar do outro e deixar que os outros cuidem de você p. 50, 2015. "/>
        <s v="Manteremos o compromisso com as comunidades e o meio ambiente como temos feito nos últimos anos, assegurando os recursos investidos na área socioambiental, que em 2015 somaram em torno de US 800 milhões. Também reafirmamos o compromisso com o Pacto Global das Nações Unidas e com os Objetivos para o Desenvolvimento Sustentável p. 10, 2015. "/>
        <s v="Convido todos a conhecer nossa trajetória rumo a um desenvolvimento cada vez mais sustentável p. 10, 2015."/>
        <s v="Ao publicar o relatório, pretendemos também chamar a sociedade para o diálogo. Informando com transparência nossos indicadores, queremos abrir as portas para o debate e para a construção conjunta de melhores práticas para a indústria da mineração p. 11, 2015."/>
        <s v="A vida em primeiro lugar é um valor reconhecido e vivido no dia a dia por todos os empregados da Vale_S.A., e queremos cada vez mais levar a prática do Cuidado Ativo Genuíno – cuidar de si próprio, do outro e permitir que os outros cuidem de nós – para além das fronteiras de nossa empresa p. 11, 2015. "/>
        <s v="Se posso garantir algo, é que a Vale_S.A. continuará apoiando a Samarco em tudo o que for necessário para minimizar a dor das vítimas e os danos ambientais e que faremos tudo o que for preciso para estabelecer os mais altos parâmetros de segurança na indústria da mineração p. 11, 2015."/>
        <s v="A Vale_S.A. considera prioridades o desenvolvimento social, a proteção ambiental e a qualidade de vida de seus profissionais, além do investimento em inovações tecnológicas alinhadas ao desenvolvimento sustentável p. 24, 2015."/>
        <s v="Elas não apenas atendem às exigências legais, mas reafirmam o compromisso da empresa com o desenvolvimento de projetos cada vez mais sustentáveis em seu sentido mais amplo, que sejam motivo de orgulho por seu legado econômico, social e ambiental p. 37, 2015. "/>
        <s v="A Vale_S.A. se empenha para colocar em prática seu valor A vida em primeiro lugar. Tanto que a Diretoria Executiva considera o desempenho em saúde e segurança na tomada de decisões, que são replicadas aos líderes em busca de redução de incidentes e melhoria da qualidade de vida dos empregados p. 52, 2015. "/>
        <s v="O resultado econômico registrado no ano foi divulgado em meio a um panorama adverso, que conjuga a queda dos preços do minério de ferro e de outras commodities, como o níquel, e o grave acidente com o rompimento da barragem da Samarco, ocorrido nos municípios de Mariana e Ouro Preto, em Minas Gerais – Brasil, pelo qual lamentamos profundamente e prestamos solidariedade aos empregados, suas famílias e as comunidades atingidas p. 10, 2015. "/>
        <s v="Pela dimensão de suas operações e em razão dos grandes investimentos que realiza, a Vale_S.A. mantém diálogo contínuo com órgãos governamentais, preferencialmente por meio de instituições e entidades de classe, visando à participação proativa na formulação de políticas públicas, buscando a compreensão de seus pontos de vista, com o objetivo de estabelecer ou manter um ambiente favorável ao setor mineral p. 26, 2015. "/>
        <s v="Eventualmente é necessário conduzir o processo na esfera judicial – situação na qual a Vale_S.A. busca a conciliação e age com respeito aos direitos dos envolvidos, negociando acordos que viabilizem o apoio e a preservação às identidades cultural e social, assim como ao desenvolvimento territorial p. 60, 2015"/>
        <s v="A Vale_S.A. entende que, ao adotar medidas de adaptação à mudança do clima, tem a oportunidade não só de aperfeiçoar processos internos e proteger seus ativos, mas também de contribuir para o alcance das metas de desenvolvimento sustentável de forma integrada p. 69, 2015. "/>
        <s v="Nas empresas controladas, a Vale_S.A. tem assento em diferentes órgãos de administração, podendo integrar ainda comitês que vão além dos relacionados a questões de meio ambiente, saúde e segurança, recursos humanos e finanças. "/>
        <s v="A Vale_S.A. mantém em discussão na esfera jurídica várias teses de seu interesse, mas não foi citada em processos iniciados no ano de natureza tributária p. 34, 2015. "/>
        <s v="A despeito da conjuntura econômica, fortalecemos nossa capacidade de otimizar recursos, aumentar a produtividade e, consequentemente, criar valor para os investidores p. 10, 2015. "/>
        <s v="Por meio dessa atuação, a Vale_S.A. participa de decisões estratégicas e influencia a elaboração de normas e políticas dessas empresas ou entidades, observando a legislação vigente do local de estabelecimento da empresa, incluindo questões de sustentabilidade p. 3, 2015."/>
        <s v="Por meio desse conceito, é possível avaliar o vínculo do empregado com a empresa e sua vontade de dar o melhor de si, assim como o suporte que a empresa oferece para que o profissional desempenhe suas tarefas de forma produtiva e eficiente e mantenha o bem-estar físico, interpessoal e emocional no trabalho p. 48, 2015. "/>
        <s v="Quem conhece a política de Saúde e Segurança estabelecida na Vale_S.A. pode ter a dimensão do quão devastadora foi para nossa empresa a perda de 19 vidas* em decorrência do acidente com a barragem de Fundão, da Samarco, em novembro do ano passado p. 11, 2015."/>
        <s v="O desenvolvimento só é sustentável quando se gera e compartilha valor com suas partes interessadas p. 24, 2015. "/>
        <s v="Não elaboramos um relatório de sustentabilidade para mostrar apenas o que fazemos bem. Pelo contrário. Esforçamo-nos na compilação e criação deste documento porque buscamos atuar sempre de forma responsável perante a sociedade e o meio ambiente p. 11, 2015."/>
        <s v="A empresa procura que os membros por ela indicados para esses Conselhos e comitês tenham atuação alinhada com suas políticas de meio ambiente, saúde e segurança, recursos humanos e finanças, embora, na ausência do controle, não seja capaz de garantir a implantação dos mesmos padrões de suas políticas e normas p. 3, 2015."/>
        <s v="A Vale_S.A. esclarece que, nos termos do pedido do MPF, os valores ali indicados não foram determinados em função do acidente da barragem da Samarco, mas por meio de uma comparação não fundamentada de derramamento de óleo no Golfo do México Deepwater Horizon p. 33, 2015. "/>
        <s v="A Secretaria de Estado de Meio Ambiente e Sustentabilidade do Pará SEMAS, em fiscalização realizada na Operação de Serra Leste, autuou a Vale_S.A. por suposto beneficiamento de minério em desacordo com o prazo estabelecido em condicionante da Licença de Operação do empreendimento p. 33, 2015."/>
        <s v="Em 2015, o Ministério Público MP de Catalão, em Goiás, ajuizou uma Ação Civil Pública contra a Vale_S.A. Fertilizantes e outros dois réus em razão de reclamações da comunidade relacionadas a odor incômodo e de origem desconhecida. Embora não existam provas da origem do odor, o MP visa responsabilizar a indústria de fertilizantes p. 34, 2015. "/>
        <s v="Os Planos Básicos Ambientais dos povos Xikrin e Kayapó já estão sendo implementados, e a Vale_S.A. vem adotando todas as ações necessárias para seu completo cumprimento, embora enfrente dificuldades na total execução do plano Xikrin em virtude de resistência dos próprios indígenas, que não permitem acesso da empresa às suas terras p. 58, 2015. "/>
        <s v="Desde o primeiro momento, a Vale_S.A. está empenhada em apoiar a Samarco no atendimento às pessoas afetadas e em todos os esforços necessários para minimizar os impactos ao meio ambiente p. 82, 2015."/>
        <s v="O ano de 2019 foi marcado pelo luto e pela preocupação em estabelecer ações emergenciais para lidar com as adversidades suscitadas pelo rompimento."/>
        <s v="Nas empresas coligadas, diretas ou indiretas, em que tem de 20 porcento a 50 porcento do capital votante, ou em empresas ou entidades das quais possui controle compartilhado, em muitos casos, a Vale_S.A. tem assento nos Conselhos de Administração, podendo integrar ainda comitês consultivos p. 3, 2015."/>
        <s v="Em 2015, foi realizado um benchmarking com outras ouvidorias e áreas responsáveis pela ética nas empresas, que constatou que a Vale_S.A. está alinhada às boas práticas de mercado. p. 19, 2015. "/>
        <s v="No Estado de Minas Gerais, onde as Deliberações Normativas do COPAM n. 62, de 17/02/2002 e n. 87, de 17/06/2005, determinam a execução de auditorias externas regulares, a Vale_S.A. as executa em periodicidade além da estabelecida pela legislação, com auditores externos renomados e reconhecidos por suas competências na identificação de riscos associados a barragens p. 81, 2015."/>
        <s v="Com ética, responsabilidade e esforço, mantendo um diálogo constante e transparente com a sociedade, a Vale_S.A. será não só mais competitiva em relação a seus concorrentes, mas também capaz de tornar plenamente efetiva sua Visão, que é ser a empresa global de recursos naturais número um em criação de valor de longo prazo, com excelência, paixão pelas pessoas e pelo planeta p. 11, 2015."/>
        <s v="São constantes as pesquisas direcionadas à avaliação das interferências das atividades de mineração nas características físicas e biológicas das cavidades em litologias ferríferas p. 88, 2015. "/>
        <s v="No ano, 15 cavidades foram reclassificadas em áreas próximas a atividades de mineração, permitindo o aproveitamento econômico das reservas p. 88, 2015. "/>
        <s v="Assim, os indicadores a serem apresentados foram mapeados considerando as expectativas e interesses substanciais das partes interessadas, de forma que possa influenciar suas avaliações e decisões sobre investimento e levar à reflexão sobre seus impactos econômicos, ambientais e sociais significativos p. 3, 2015. "/>
        <s v="Este relatório considera, para reporte de desempenho, todas as empresas do Grupo Vale_S.A. com percentual acionário maior que 50 porcento associadas ao tema material, dentro ou fora do Brasil p. 3, 2015."/>
        <s v="A iniciativa ganha cada vez mais importância para a Vale_S.A. por assegurar a qualidade dos cursos ministrados, além de reduzir os custos decorrentes da contratação de treinamentos externos. "/>
        <s v="Relacionamentos são geridos a fim de promover benefícios mútuos, razão pela qual a Vale_S.A. mantém profissionais com experiência indigenista p. 105, 2016. "/>
        <s v=" A Empresa prioriza diálogo amplo, permanente e estruturado com as comunidades tradicionais e os povos indígenas próximos às operações e aos projetos p. 107, 2016. "/>
        <s v="O dia 5 de novembro de 2015 entrou para a história da mineração como um triste marco p. 10, 2016."/>
        <s v="A vida em primeiro lugar permeia a atuação da Vale_S.A., que se empenha em alcançar Zero Dano investindo em prevenção, padronização de processos, gestão de riscos e na cultura do Cuidado Ativo Genuíno – que engloba cuidar de si, cuidar do outro e deixar que os outros cuidem de você p. 12, 2016. "/>
        <s v="O desenvolvimento sustentável direciona a estratégia de negócios e permite a adaptação às mudanças dos ciclos econômicos p. 17, 2016."/>
        <s v="Sabemos do tamanho da nossa responsabilidade e acreditamos que o desenvolvimento só é sustentável quando a Empresa e a sociedade crescem juntas, compartilhando o valor gerado p. 18, 2016."/>
        <s v="A Vale_S.A. desenvolve estratégias de diálogo social para qualificar as ações e aumentar a confiança das comunidades e do Poder Público p. 85, 2016. "/>
        <s v="Engajar, desenvolver e reconhecer a força de trabalho assegura crescimento contínuo, resultados sustentáveis e a realização da visão corporativa de futuro p. 96, 2016. "/>
        <s v="A Vale_S.A. deseja ser um operador sustentável, o que significa atuar com consciência e responsabilidade em todo o ciclo de vida dos empreendimentos, da concepção, execução dos projetos e operação até após o encerramento das atividades, respeitando a cultura local p. 48, 2016."/>
        <s v="No mesmo sentido, a Empresa participa ativamente do grupo de trabalho responsável pelo projeto ABNT NBR 16425, Acústica – Medição e avaliação de níveis de pressão sonora provenientes de sistemas de transportes – Sistema Ferroviário, que busca estabelecer sistemática para medição e parâmetros para a pressão sonora proveniente dos sistemas ferroviários p. 69, 2016."/>
        <s v="Além desses compromissos, o Termo Preliminar estabelece ainda a realização de pelo menos 11 audiências públicas até abril de 2017, sendo cinco em Minas Gerais, três no Espírito Santo e as demais nas terras indígenas de Krenak, Comboios e Caieiras Velhas. O objetivo é permitir a participação das comunidades na definição do conteúdo do TACF."/>
        <s v="Algumas ações de caráter mais urgente foram selecionadas com os indígenas e tiveram início assim que foram acordados com o Ibama e a Funai os devidos termos e condições p. 107, 2016. "/>
        <s v="Numa demonstração de transparência e genuína preocupação com questões ligadas à segurança, a Vale_S.A. Fertilizantes estruturou Key Performance Indicator KPI, ou Indicadores-Chave de Desempenho para ampliar o diálogo sobre o tema, envolvendo principalmente as comunidades vizinhas e órgão de segurança pública p. 82, 2016. "/>
        <s v="Além de contemplar a questão da educação ambiental e preservação de espécie, o projeto também atende a um requisito legal, a condicionante 43 da Licença de Operação 200/2014 p. 123, 2016. "/>
        <s v="Alinhada às exigências dos órgãos ambientais e demais órgãos intervenientes nos processos de licenciamento ambiental de atividades minerárias, a Vale_S.A. vem buscando não apenas atender às determinações legais, mas ratificar seu compromisso com o desenvolvimento de projetos cada vez mais sustentáveis p. 41, 2016. "/>
        <s v="Essa integração de planos e compromissos socioeconômicos fortalece a sinergia entre o processo de licenciamento ambiental e as ações de investimento social, alinhando programas, compromissos e iniciativas dos diferentes empreendimentos nos municípios e comunidades onde há interface territorial p. 41, 2016. "/>
        <s v="As emissões de Escopo 1 foram reduzidas em cerca de 7 porcento em relação a 2015 devido principalmente à venda de ativos de carvão de Carborough Downs, à continuidade da estratégia de venda de navios próprios e às medidas de redução de consumo de combustível nas minas de minério de ferro p. 137, 2016."/>
        <s v="Trata-se de profissionais espalhados em diversas localidades onde a Vale_S.A. tem operação no exterior cuja missão é ser o ponto focal de ética na localidade, facilitando a comunicação com a Ouvidoria e desenvolvendo ações de promoção da ética adequadas à realidade e cultura locais p. 32, 2016."/>
        <s v="A Vale_S.A. entende que persistem determinados questionamentos sobre o acidente de Mariana e que alguns deles podem ainda não ter respostas p. 77, 2016. "/>
        <s v="Este documento pode incluir declarações que apresentem expectativas da Vale_S.A. sobre eventos ou resultados. Todas as declarações baseadas em expectativas envolvem riscos e incertezas. Assim, a Vale_S.A. não pode garantir que venham a se concretizar p. 2, 2016. "/>
        <s v="A Vale_S.A. pretende operar suas barragens utilizando técnicas avançadas de engenharia, seguindo controles rigorosos, monitorando seus desempenhos de forma sistêmica e avaliando as condições de segurança através de auditorias externas anuais P. 112, 2016."/>
        <s v="Um acidente com essas características envolve questões complexas e as investigações ainda seguem em andamento p. 77, 2016.  "/>
        <s v="Em termos de riscos regulatórios, o estabelecimento de limite para as emissões ou tributação de carbono pode implicar custos adicionais para a Empresa p. 135, 2016. "/>
        <s v="A Vale_S.A. reitera que vem apoiando a Samarco desde o primeiro momento no atendimento às comunidades afetadas, trabalhando em parceria inclusive no tratamento das questões indígenas p. 105, 2016."/>
        <s v="O aumento das emissões de NOx visualizado no gráfico a seguir, referente a outros negócios, se deve à alteração de conceito na metodologia dos cálculos, com a inclusão de fontes anteriormente não consideradas p. 140, 2016"/>
        <s v="O valor de dispêndios sociais reportado em 2015 de US 228,1 foi revisado queda de 24 porcento após correção de inconsistências nos dados de uma unidade da Vale_S.A. no Brasil  p. 61, 2016."/>
        <s v="100 porcento dos empregados próprios e terceiros que têm interface com povos indígenas foram capacitados e sensibilizados em 2016 para o respeito e bom convívio P. 107, 2016."/>
        <s v="tendo sido indicado o valor de US 44,4 bilhões, com base em recursos que teriam sido dispendidos no caso do derramamento de óleo no Golfo do México em 2010 Deepwater Horizon. p. 79, 2016. "/>
        <s v="Todas as paradas estavam relacionadas a aspectos externos à Vale_S.A., especificamente aos impactos e desdobramentos do evento Samarco p. 67, 2016"/>
        <s v="Desde o primeiro momento, a Vale_S.A. está empenhada em apoiar a Samarco no atendimento às pessoas afetadas e em todos os esforços necessários para minimizar os impactos ao meio ambiente p. 10, 2016."/>
        <s v="Empresa segue diretrizes de renomados organismos internacionais, como o Comitê Internacional de Grandes Barragens, para assegurar a gestão técnica e ambientalmente adequada p. 110, 2016. "/>
        <s v="Para o desenvolvimento de projetos de barragens ou alteamentos, a Vale_S.A. utiliza como referência diretrizes de projetos de organismos internacionais renomados, como o Comitê Internacional de Grandes Barragens Icold, e a norma NBR 13028/2006, que está em fase de revisão pela Associação Brasileira de Normas Técnicas ABNT e sujeita à consulta pública entre comunidade técnica e sociedade."/>
        <s v="Nesse sentido, em 2016 a Empresa manteve o engajamento nas discussões e iniciativas relacionadas a esse contexto, em especial no âmbito do Cebds, no qual ocupou a presidência da Câmara Temática de Biodiversidade e Biotecnologia p.119, 2016. "/>
        <s v="Cientistas de diversas especialidades e pesquisadores estudam a complexidade desse bioma brasileiro e trabalham pela conservação e multiplicação de sua diversidade p. 6, 2016. "/>
        <s v="Na Vale_S.A., a gestão de segurança das barragens é conduzida por equipes dedicadas e qualificadas p. 111, 2016."/>
        <s v="Com vistas ao aprimoramento das ações de Recuperação de Áreas Degradadas RAD, a Vale_S.A. mantém parcerias com diferentes instituições de ensino e pesquisa, e conduz projetos de Pesquisa e Desenvolvimento P&amp;D correlacionadas p. 123, 2016."/>
        <s v="A Vale_S.A. detém a maioria das unidades certificadas pela ISO 14001 e mantém processo de auditoria interna do sistema de gestão que avalia o atendimento às condicionantes ambientais e o procedimento de atualização das licenças p. 42, 2016."/>
        <s v="Esses investimentos atestam o compromisso da Vale_S.A. com a saúde, segurança e responsabilidade socioambiental p. 36, 2016. "/>
        <s v="Nesse contexto, é importante destacar que o acidente da Barragem do Fundão pode ocasionar condições mais rigorosas em relação ao processo de licenciamento de projetos e operações, podendo implicar em prazos maiores na obtenção de licenças que envolvam barragens de rejeitos em seu escopo p. 43, 2016. "/>
        <s v="Assim, a Vale_S.A. trabalha, dia após dia, para construir um mundo com mais oportunidades de crescimento, ao qual todos nós, cidadãos, tanto almejamos p. 5, 2017. "/>
        <s v="Para a Vale_S.A., sustentabilidade extrapola algarismos e cifras. Ela permeia o nosso processo decisório para que possamos contribuir de maneira efetiva para a sociedade p. 6, 2017. "/>
        <s v="Nosso objetivo é continuar trilhando um caminho de sucesso, mas que não se restrinja a resultados econômico-financeiros. Queremos ser referência em sustentabilidade no setor de mineração p. 6, 2017. "/>
        <s v="Maior mineradora das Américas e uma das maiores do mundo, a Vale_S.A. tem seu propósito expresso na missão de, por meio da mineração, transformar recursos naturais em prosperidade e desenvolvimento sustentável p. 17, 2017."/>
        <s v="A Vale_S.A. quer ter uma atuação socioambiental responsável e positiva junto à sociedade, como expresso em sua visão  ser a empresa de recursos naturais global número um em criação de valor de longo prazo, com excelência, paixão pelas pessoas e pelo planeta p. 17, 2017."/>
        <s v="O respeito às pessoas é condição fundamental para a construção de laços fortes e duradouros com os públicos com os quais a Vale_S.A. se relaciona p. 31, 2017. "/>
        <s v="Cuidar das pessoas é um compromisso que está presente nos valores da Vale_S.A. e se traduz, internamente, em agir para zerar acidentes, apoiar o desenvolvimento dos empregados e ser uma ótima empresa para trabalhar, com ambiente propício para o crescimento profissional e seguro p. 32, 2017."/>
        <s v="O respeito às pessoas é condição fundamental para a construção de laços fortes e duradouros com os públicos com os quais a Vale_S.A. se relaciona p. 32, 2017."/>
        <s v="Valorizamos as comunidades tradicionais e somos abertos ao diálogo permanente, mantendo acordos voluntários em prol do etnodesenvolvimento p. 34, 2017."/>
        <s v="A Vale_S.A. acredita que o desenvolvimento dos territórios está intrinsecamente ligado ao fortalecimento das pessoas e, por consequência, das comunidades p. 38, 2017."/>
        <s v="A Vale_S.A. entende que engajar, desenvolver e reconhecer seus empregados é também uma forma eficaz de gerar crescimento contínuo para a empresa, com resultados consistentes e sustentáveis p. 49, 2017."/>
        <s v="Criar uma cultura de diversidade e inclusão é uma das maneiras de reforçar a vivência de um dos nossos valores. Um dos comportamentos associados ao valor p. 50, 2017."/>
        <s v="A sustentabilidade é uma busca constante nas decisões da empresa, que se propõe a contribuir para o debate e enfrentamento dos desafios do desenvolvimento sustentável associados às várias regiões e países onde se faz presente p. 61, 2017. "/>
        <s v="A Vale_S.A. é uma empresa responsável e comprometida com o planeta e com as próximas gerações. Por isso, entende que a gestão dos riscos e impactos ambientais é vital para a continuidade das operações e para o cumprimento da sua Missão. Esse objetivo só pode ser alcançado por meio da melhoria contínua de sua atuação e do engajamento de sua cadeia de valor. Entre outras coisas, isso significa atender e, sempre que possível, superar as demandas da legislação, mitigar impactos e colaborar para a recuperação, para a conservação e para a preservação de áreas ambientais p. 64, 2017."/>
        <s v="Melhorar os índices de eficiência energética e de redução da emissão de poluentes é um dos focos diários de todas as áreas de uma ferrovia p. 96, 2017."/>
        <s v="A principal referência da Vale_S.A. para os temas relacionados à prosperidade é a Política de Sustentabilidade, que orienta a ação da empresa como um indutor e multiplicador do desenvolvimento sustentável dos territórios p. 103, 2017. "/>
        <s v="A reputação e a imagem positivas da Vale_S.A. são um patrimônio de seus acionistas, administradores e empregados, frutos de um trabalho responsável desenvolvido pela empresa p. 107, 2017. "/>
        <s v="A Vale_S.A. entende a importância de seu papel como catalisadora no desenvolvimento dos territórios em que opera, de forma justa e pacífica p. 120, 2017."/>
        <s v="A Licença para Operar é uma metodologia que busca legitimação e aceitação da empresa pela sociedade, em especial pelas comunidades locais, sendo indispensável para permitir a instalação de novos projetos e a continuidade das operações, uma vez que apenas a conformidade legal não é suficiente para se obter a legitimação social p. 122, 2017."/>
        <s v="A Vale_S.A. busca estabelecer parcerias e relacionamentos harmônicos com suas partes interessadas, com destaque para as comunidades próximas às suas operações, obras e sua força de trabalho p. 128, 2017. "/>
        <s v="A Vale_S.A. tem como prioridade o diálogo permanente e construtivo com órgãos governamentais e, por meio de entidades setoriais, atua nas diversas fases de elaboração de políticas públicas relativas ao setor de mineração p. 134, 2017. "/>
        <s v="A vida em primeiro lugar é um valor que permeia toda a atuação da Vale_S.A. p. 136, 2017. "/>
        <s v="Uma atuação sustentável só é possível por meio da criação e do compartilhamento de valor entre todos os públicos interessados p. 144, 2017. "/>
        <s v="Desenvolver um arranjo local que minimize o impacto negativo do empreendimento e potencialize os aspectos positivos para a sociedade p. 153, 2017. "/>
        <s v="A Vale_S.A. entende que o tema Cavidades, específico das operações brasileiras, demanda investimento em pesquisa aplicada, voltada para solução de problemas levantados no decorrer dos processos de licenciamento ambiental p. 81, 2017."/>
        <s v="Em relação aos combustíveis fósseis, houve a redução do consumo de óleos de navegação, em razão da venda de navios p. 95, 2017. "/>
        <s v="Essa é uma maneira de garantir que o conhecimento ainda em evolução, sobre o tema, não dificulte, por exemplo, o planejamento para essas áreas e o atendimento das demandas da legislação p. 81, 2017."/>
        <s v="Uma das principais estratégias para alcançar esse propósito é o diálogo social, que busca estabelecer, por meio de relações transparentes, o envolvimento e a confiança das comunidades e do Poder Público nas ações propostas pela empresa p. 148, 2017. "/>
        <s v="As outras duas são referentes a erros meramente formais de preenchimento do sistema SIGBM Sistema Integrado de Gestão de Segurança de Barragens de Mineração e, dessa forma, a empresa optou por realizar o pagamento da multa p. 69, 2017."/>
        <s v="Em 2017, houve continuidade das ações de melhoria nos sistemas de controle e processos operacionais, entretanto o aumento apresentado neste ano, quando comparado com 2016, refere-se principalmente à alteração de conceito na metodologia dos cálculos e inclusão de fontes não consideradas anteriormente ampliação de escopo, principalmente no caso da Pelotização p. 100, 2017."/>
        <s v="Cinco delas carecem de fundamentos legais que correspondam à realidade, motivo pelo qual a Vale_S.A. não as reconhece e que, portanto, foram objeto de recursos no órgão p. 69, 2017."/>
        <s v="A Vale_S.A. reconhece a importância dos recursos hídricos para suas atividades e, por isso, desenvolve programas e iniciativas que ultrapassam o atendimento aos requisitos legais, como tecnologias para otimização do uso e consumo de água p. 83, 2017"/>
        <s v="Apesar dos avanços, em 2017 a empresa registrou três interdições de ferrovia por povos indígenas e tradicionais, no Brasil, por motivos não relacionados à empresa p. 56, 2017."/>
        <s v="Auditores externos e especialistas internacionais reconhecem a empresa como referência na gestão de riscos na indústria mundial p. 67, 2017. "/>
        <s v="Uma equipe de alta capacidade técnica no tema restauração florestal, formada por sete integrantes, entre biólogos, engenheiros e técnicos de campo, ficou responsável pela implementação do projeto p. 87, 2017."/>
        <s v="No entanto, em função dos significativos impactos ambientais e em direitos humanos e por respeito ao Pacto Global e a seus membros, a empresa tomou a decisão de se retirar p. 4, 2018."/>
        <s v="Esta 12. edição do Relatório de Sustentabilidade é publicada no momento mais desafiador da história da Vale_S.A. p. 4, 2018. "/>
        <s v="O rompimento da Barragem I da mina Córrego do Feijão nos colocou diante de uma situação extremamente desafiadora p. 30, 2018."/>
        <s v="Entendemos que temos muito a evoluir quando se trata do relacionamento com comunidades locais e entendemos que a licença social para operar trata-se de uma questão primordial para o sucesso dos nossos negócios p. 51, 2018. "/>
        <s v="Estamos em luto, o dia 25 de janeiro de 2019 ficará para sempre registrado na história da Vale_S.A. e na memória de nossos empregados, parceiros, da população de Brumadinho, em Minas Gerais, e dos brasileiros em geral. p. 10, 2018. "/>
        <s v="Pelas vidas que se foram – pois sabemos que nossos esforços jamais serão suficientes para trazê-las de volta –, pelas pessoas que perderam tudo ou quase tudo, pelo impacto provocado aos nossos empregados e às comunidades vizinhas às nossas demais barragens, estamos em luto p. 10, 2018."/>
        <s v="vai acelerar os processos de pagamento das indenizações, a fim de restituir a dignidade aos familiares das vítimas e demais atingidos p. 5, 2018. "/>
        <s v="Nosso sentimento se divide entre a consternação e o compromisso em atender vítimas e famílias o mais rapidamente e da melhor maneira possível p. 10, 2018."/>
        <s v="Em conformidade com a diretriz institucional de absoluta transparência, a empresa também apresentou ao Ministério Público do Estado de Minas Gerais, ao Ministério Público Federal e à Superintendência da Polícia Federal em Minas Gerais um comunicado formal reiterando todos os seus melhores e maiores esforços, em caráter de máxima urgência, no sentido de levantar todas as informações possíveis sobre o rompimento p. 17, 2018."/>
        <s v="Como parte desse esforço, todos os empregados da Vale_S.A. foram orientados a colaborar integralmente com as autoridades no atendimento de suas requisições, assim como a manter preservados e à disposição todos os documentos e informações que possuíssem, inclusive telemáticas, a fim de contribuir com as apurações dos fatos p. 17, 2018. "/>
        <s v="Esse processo é longo, mas, apesar do muito que precisa ser feito, a Vale_S.A. não tem medido esforços, ao longo dos últimos anos, em constituir-se como uma empresa parceira das populações dos territórios em que atua p. 30, 2018."/>
        <s v="Segurança, Pessoas e Reparação são as três prioridades da Vale_S.A.. A primeira é a segurança, porque nossa empresa é feita de gente e se conecta com gente  pessoas de comunidades próximas às nossas operações, que devem ter segurança e tranquilidade de ser nossos vizinhos. Priorizamos também o cuidado com nossos ativos, que se reflete na segurança das pessoas e dos nossos processos p. 30, 2018."/>
        <s v="Além disso, não pouparemos esforços para reparar de forma célere e justa os danos que causamos às famílias, à infraestrutura das comunidades e ao meio ambiente p. 30, 2018."/>
        <s v="Não pouparemos esforços para reparar de forma célere e justa os danos que causamos às famílias, à infraestrutura das comunidades e ao meio ambiente p. 30, 2018."/>
        <s v="A Vale_S.A. preza pelo respeito, não obstrução ou retaliação aos usuários dos mecanismos de diálogo e escuta da empresa, sejam eles empregados ou sociedade em geral p. 42, 2018."/>
        <s v="O engajamento com stakeholders é pautado pelas políticas e procedimentos internos e se estrutura sobre o diálogo permanente e transparente p. 42, 2018."/>
        <s v="Com o diálogo social, buscamos estabelecer, por meio de relações transparentes, o envolvimento e a confiança das comunidades e do poder público nas ações propostas pela empresa p. 51, 2018. "/>
        <s v="Ao buscar legitimação e aceitação da empresa pela sociedade, em especial pelas comunidades locais, aplicamos o conceito de Licença para Operar, pois entendemos que esta é indispensável para permitir a instalação de novos projetos e a continuidade das operações, uma vez que apenas a conformidade legal não é suficiente para se obter a legitimação social p. 53, 2018."/>
        <s v="Remoção involuntária é o processo de gestão social que visa gerenciar ações para minimizar impactos decorrentes do deslocamento involuntário – físico e econômico – provocados pela Vale_S.A. sobre pessoas, famílias, comunidades e grupos sociais em situação de vulnerabilidade socioeconômica. O objetivo é evitar a violação de direitos humanos e garantir às pessoas e famílias atendidas condições de vida em níveis equiVale_S.A.ntes ou melhores em comparação com aquelas verificadas antes do início do processo p. 56, 2018"/>
        <s v="A área técnica que faz a gestão desse diálogo, formada por profissionais com experiência indigenista empresarial, realiza um trabalho baseado no apoio aos direitos humanos fundamentais e no respeito às culturas, costumes e valores desses povos e comunidades p. 57, 2018."/>
        <s v="Nessas situações, dedicamos especial atenção às pessoas/famílias em situação de vulnerabilidade socioeconômica que dependem de recursos naturais localizados em áreas da empresa ou que as ocupam irregularmente p. 57, 2018."/>
        <s v="Os princípios de ética e integridade são fundamentais e devem ser seguidos por todos os que agem em nome da empresa, tanto no tratamento de temas internos à Vale_S.A. como no trato com terceiros, agentes públicos e nas relações comerciais – sempre baseadas na transparência, no respeito e na veracidade de informações p. 63, 2018."/>
        <s v="Foi considerada ainda a capacidade desses temas de influenciar as avaliações e decisões sobre investimentos p. 81, 2018."/>
        <s v="Diante dessa situação, buscamos tomar as medidas que se esperavam de uma empresa como a nossa  decidimos pela total priorização ao socorro às pessoas e comunidades atingidas, ao mesmo tempo em que determinamos a total adesão à investigação das causas do rompimento pelos órgãos especializados p. 7, 2018."/>
        <s v="O rompimento da Barragem I da mina Córrego do Feijão, em janeiro de 2019, foi o pior acidente ocupacional da história da Vale_S.A. e, por se tratar de uma situação extrema, esse acontecimento acarretou em uma análise e revisão crítica robusta dos protocolos e ferramentas atuais de segurança visando à eliminação/redução da exposição dos nossos empregados p. 47, 2018."/>
        <s v="No entanto, o rompimento da Barragem I da mina Córrego do Feijão, em Brumadinho, no estado de Minas Gerais, no dia 25 de janeiro de 2019, tornou urgente a necessidade de prestarmos contas e refletirmos com nossos stakeholders sobre este evento p. 4, 2018."/>
        <s v="O desenvolvimento do diálogo constante nas comunidades das áreas de influência de nossos empreendimentos é uma diretriz nossa e tem como objetivo promover e estreitar o relacionamento e orientar nossos investimentos sociais nessas áreas p. 51, 2018."/>
        <s v="O trabalho levou em conta as expectativas e os interesses de representantes das suas partes interessadas em relação aos impactos econômico-financeiros e socioambientais significativos p. 81, 2018. "/>
        <s v="A presença de pessoas em barragens faz parte das medidas rotineiras e dos procedimentos básicos de segurança e manutenção dessas estruturas, mesmo quando inativas, permitindo, por exemplo, desde a leitura de instrumentos e inspeção até a avaliação da necessidade de poda da grama nesses locais p. 11, 2018. "/>
        <s v="Antecipando riscos e oportunidades, com maior previsibilidade dos eventos, esperamos gerenciar de forma ainda mais efetiva os impactos sociais p. 51, 2018."/>
        <s v="Também foi possível anteciparmos o atingimento da Meta Carbono para o ano de 2017, originalmente proposta de 5 porcento de redução das emissões diretas de GEE para 2020 p. 75, 2018. "/>
        <s v="A resposta rápida dada no caso do rompimento da Barragem I da mina Córrego do Feijão, em Brumadinho MG, ressaltou não só a importância desse trabalho, mas também a necessidade de reavaliá-lo e aprimorá-lo constantemente, permitindo entender a melhor maneira de evitar a repetição de um evento como esse, no qual o meio ambiente foi impactado e várias pessoas perderam suas vidas ou tiveram impacto em sua moradia, água potável e trabalho, entre outros direitos fundamentais p. 50, 2018."/>
        <s v="Já nas empresas coligadas, diretas ou indiretas, nas quais a Vale_S.A. i detém entre 20 porcento e 50 porcento do capital votante ou ii detém mais de 50 porcento, mas sem o controle, incluindo os casos de controle compartilhado, a Vale_S.A. espera que essas empresas implementem e sigam políticas e normas alinhadas às suas p. 81, 2018."/>
        <s v="Da nossa parte, isso representa um chamado para seguir com o aperfeiçoamento de nossa governança, criando mecanismos que reforcem a prioridade à prevenção e segurança em nossas operações, para que situações dessa natureza nunca mais voltem a ocorrer p. 7, 2018. "/>
        <s v="Os derramamentos foram devidamente informados aos órgãos ambientais competentes, de acordo com os planos de atendimento à emergência definidos P. 75, 2018. "/>
        <s v="Nossa equipe de Gestão Social está crescendo em tamanho e expertise, para tentar atender satisfatoriamente toda a demanda existente buscando uma convivência harmônica, a ampla aceitação das comunidades e a geração de valor nos territórios onde atuamos p. 51, 2018."/>
        <s v="Nossa obrigação é extrair lições dessa tragédia para transformar a Vale_S.A. em uma empresa mais humana, mais segura e mais sustentável p. 5, 2018."/>
        <s v="No entanto, pela ausência de controle, a Vale_S.A. não pode garantir que essas empresas cumpram integralmente todas as suas políticas, procedimentos e controles p. 81, 2018."/>
        <s v="Construída em 1976 pela Ferteco Mineração, empresa adquirida pela Vale_S.A. em 27 de abril de 2001, a Barragem I da mina Córrego do Feijão tinha como finalidade a disposição de rejeitos de minério de ferro provenientes da produção desta p. 11, 2018."/>
        <s v="A barragem passava por constante monitoramento e recebia inspeções de campo quinzenais, todas reportadas à Agência Nacional de Mineração ANM p. 11, 2018."/>
        <s v="O último simulado externo aconteceu em 16 de junho de 2018, sob coordenação da Defesa Civil. A última inspeção registrada ocorreu no dia 22 de janeiro de 2019 p. 11, 2018."/>
        <s v="Em 2018, todas as nossas barragens classificadas como Dano Potencial Associado DPA alto e médio passaram pelo processo de revisões periódicas de segurança de barragens, com a obtenção de todas as Declarações de Condição de Estabilidade DCE das respectivas estruturas p. 24, 2018."/>
        <s v="No entanto, o empreendimento está devidamente licenciado e, recentemente, em ação judicial que discute os impactos, foram emitidos laudos periciais que destacam não existir influência da nossa operação sobre o rio Cateté p. 58, 2018."/>
        <s v="A esse respeito, cumpre observar que, a despeito das alegações de impactos, laudos periciais concluíram pela inexistência de nexo de causalidade entre as atividades desenvolvidas no empreendimento da empresa e a suposta contaminação do curso hídrico que separa o empreendimento da terra indígena em questão p. 57, 2018."/>
        <s v="Somos associados ao Conselho Internacional de Mineração e Metais e nos comprometemos a contribuir para a conservação da diversidade biológica p. 66, 2018."/>
        <s v="Também contratamos um painel de peritos para aprofundar a busca pelo entendimento das causas técnicas que levaram ao rompimento da barragem p. 7, 2018."/>
        <s v="Hoje, o nosso compromisso é fazer ainda mais do que já fizemos até aqui para, assim, transformar a Vale_S.A. em uma empresa que seja tão reconhecida pelos cuidados com a vida e com o meio ambiente quanto pelo seu valor de mercado p. 6, 2018."/>
        <s v="Vamos trabalhar incansavelmente para garantir a segurança das pessoas e das operações da empresa p. 5, 2018."/>
        <s v="Vínhamos cumprindo todos os procedimentos relacionados à segurança das nossas operações, incluindo a realização de auditorias periódicas no local. Ainda assim, por causas que estão sendo devidamente apuradas, ocorreu o rompimento da Barragem I da mina Córrego do Feijão, em Brumadinho p. 10, 2018."/>
        <s v="A Vale_S.A. pede desculpas à sociedade e lamenta profundamente pelas 270 vítimas fatais, das quais duas eram jovens mulheres grávidas e 11 vítimas ainda não foram localizadas p. 14, 2019. "/>
        <s v="Estamos conectados às vítimas e a seus familiares em um sentimento de solidariedade e de pesar pelo ocorrido p. 8, 2019"/>
        <s v="Nas oficinas, são valorizadas as trocas e vivências feitas entre elas sobre a superação da dor, com linhas, agulhas e desejos de transformação humana por meio da arte p. 23, 2019. "/>
        <s v="Um dos aspectos mais importantes do processo de reparação se dá no campo simbólico, isto é, no respeito aos sentimentos e memórias despertados nas pessoas impactadas pelo rompimento da barragem p. 24, 2019. "/>
        <s v="As equipes Vale_S.A. envolvidas têm se esforçado em conferir caráter humano e exercitar a empatia em todos os aspectos do relacionamento, inclusive na disponibilidade para dar suporte emocional a quem os procura e a atender pedidos relacionados a símbolos ou procedimentos que despertem sentimentos negativos, como a mudança da cor dos uniformes e a alteração dos trajetos de ônibus, para evitar que eles trafegassem em ruas em que moram familiares de vítimas, e da identidade visual dos veículos p. 24, 2019. "/>
        <s v="Existimos para melhorar a vida e transformar o futuro. Juntos! (p. 4, 2020). "/>
        <s v="No entanto, ainda há um caminho longo a ser percorrido para tentar remediar o sofrimento das comunidades, dos empregados e de suas famílias p. 14, 2019."/>
        <s v="Demanda uma transformação cultural, já em curso, pois tem que tocar na forma como seus colaboradores, agentes diretos da Reparação, entendem e lidam, hoje e no futuro, com os passos da Reparação no seu dia a dia p. 16, 2019. "/>
        <s v="o projeto Talento Não Tem Gênero, responsável por aumentar a participação feminina em unidades operacionais de Minas Gerais e do Pará, com a ocupação de cargos de operação de equipamentos de grande porte p. 80, 2019. "/>
        <s v="A Vale_S.A., desde o início, tem trabalhado para fazer todos os esforços possíveis para estar à altura de suas responsabilidades  adaptamos a rotina de trabalho como medida preventiva para ajudar a garantir a segurança de empregados, parceiros e fornecedores, adotando o regime de home office em todas as situações elegíveis e interrompendo operações em situação de maior risco. e doamos ao governo brasileiro 5 milhões de testes rápidos para a detecção da infecção pelo vírus, na expectativa de aumentar consideravelmente a capacidade de mapear e isolar as pessoas infectadas p. 6, 2019. "/>
        <s v="Desde a ocorrência dessa tragédia, temos procurado nos dedicar a repensar não apenas a forma como trabalhamos, mas a nossa própria visão de mundo e de negócio. buscamos reparar o máximo possível os impactos provocados pelo rompimento da barragem sobre as pessoas e o meio ambiente. e estamos focados em aumentar a prevenção, para que nossa missão seja que esse tipo de ocorrência nunca mais se repita. Ao final deste processo, a Vale_S.A. precisa ser uma empresa melhor p. 6, 2019. "/>
        <s v="Por outro lado, assumimos novos compromissos e reavaliamos e ressignificamos os já existentes, ampliando nossas metas ambientais, sociais e de governança, porque entendemos que a nossa própria existência está ligada ao fato de sermos uma empresa sustentável, cidadã e comprometida com o respeito aos direitos humanos ao longo de toda nossa cadeia de valor p. 7, 2019. "/>
        <s v="Compreendemos a dimensão do impacto causado e a nossa obrigação de desenvolver ações de apoio e reparação, ao mesmo tempo em que trabalhamos para que algo assim nunca mais se repita p. 8, 2019. "/>
        <s v="A Vale_S.A. tem trabalhado para se adaptar a esse novo cenário com o objetivo de proteger as pessoas que fazem parte de sua cadeia de valor e está atenta aos ajustes necessários ao novo contexto econômico p. 8, 2019."/>
        <s v="A Vale_S.A. reconhece sua responsabilidade e reafirma seu compromisso total em trabalhar para reparar de forma célere e justa os danos causados às famílias, à infraestrutura das comunidades e ao meio ambiente p. 14, 2019. "/>
        <s v="Para a empresa, essas situações impactaram direitos humanos das pessoas atingidas, dos moradores e trabalhadores locais p. 14, 2019. "/>
        <s v="Focada em reconstruir a vida das pessoas e o território, a empresa vem desenvolvendo programas assistenciais, visando contribuir para que as comunidades possam lidar com a nova realidade, retomar suas rotinas e planejar o futuro p. 17, 2019. "/>
        <s v="Uma dessas iniciativas será um memorial em homenagem às vítimas do rompimento, a ser construído em um terreno nas proximidades da sede da localidade p. 24, 2019. "/>
        <s v="Para promover e estreitar a relação com a comunidade, além de apresentar o trabalho realizado no tratamento da água, a ETAF abriu as portas para moradores, escolas de Brumadinho, órgãos públicos e outras instituições p. 28, 2019. "/>
        <s v="A Vale_S.A. está escrevendo um novo capítulo de sua história focada em transformar o seu futuro, promovendo, principalmente, o desenvolvimento socioeconômico das regiões onde opera p. 39, 2019. "/>
        <s v="O rompimento da Barragem I mudou a gestão da empresa – não apenas no que se refere à revisão de sua governança, padrões de excelência operacional e segurança, mas também no engajamento com seus stakeholders e compromissos com as comunidades locais e com a sociedade como um todo p. 39, 2019."/>
        <s v="É objetivo da Vale_S.A. compartilhar cada vez mais seus compromissos e desempenho em todas as frentes de atuação da empresa e em todos os assuntos relevantes para a sociedade p. 39, 2019."/>
        <s v="E, em linha com tais compromissos, sabemos que só conseguiremos gerar maior valor para o mundo por meio de uma jornada de evolução da nossa cultura organizacional p. 41, 2019."/>
        <s v="Sabemos que um movimento como esse só acontece se for impulsionado pela liderança, que precisa estar ativada em rede e atuar como modelo para toda a organização p. 41, 2019."/>
        <s v="A valorização e o respeito às pessoas estão entre os principais compromissos da Vale_S.A., e essa relação está expressa nos normativos da empresa, assim como sua visão e valores p. 63, 2019. "/>
        <s v="A vida em primeiro lugar é um dos nossos valores p. 65, 2019. "/>
        <s v="O objetivo é desenvolver relacionamento com esses públicos-alvo, gerenciando os riscos e impactos, de forma a respeitar suas culturas, seus modos de vida e o meio ambiente, procurando criar legado positivo para essas populações por meio de ações que contribuam para o etnodesenvolvimento e autonomia p. 72, 2019. "/>
        <s v="A empresa incorpora a temática indígena e das comunidades tradicionais de forma transversal nos diversos processos de análise interna sobre risco e viabilidade de empreendimentos, considerando efetivamente os direitos e interesses dessas comunidades nas tomadas de decisão p. 72, 2019. "/>
        <s v="O respeito ao meio ambiente é condição indispensável para garantir a continuidade das operações da Vale_S.A., que depende destes recursos ambientais p. 82, 2019. "/>
        <s v="A Vale_S.A. vem buscando integrar cada vez mais a gestão da biodiversidade e serviços ecossistêmicos em sua estratégia e negócio, pois são essenciais e intrínsecos às operações da empresa e à vida no planeta p. 85, 2019."/>
        <s v="As mudanças climáticas são um dos principais riscos para humanidade atualmente p. 96, 2019. "/>
        <s v="Ao longo do ano, as ações da Vale_S.A. se valorizaram 7 porcento em comparação à alta de 32 porcento do Ibovespa. As American Depository Receipts ADRs da Vale_S.A., negociadas na bolsa de valores de Nova Iorque, tiveram uma valorização de 1 porcento."/>
        <s v="Webinars periódicos com investidores ESG foram realizados com diferentes palestrantes, como Marcelo Klein nos esforços de reparação, e Carlos Medeiros, nas melhorias de governança para gestão de riscos, e todas essas apresentações podem ser encontradas em nosso site p. 115, 2019. "/>
        <s v="380 interações com stakeholders ESG. Engajamento com 70 porcento do nosso Free floot. 5 webinars ESG com 3 deles em parceria com a UNPRI. Considerando os webinars e as non-deal roadshows específicas de ESG, foram quase 380 interações com os stakeholders ESG desde 2018 p. 115, 2019."/>
        <s v="Abre um caminho que, se seguido com firmeza, criará precedentes tanto na indústria de mineração quanto em outras, trazendo novas referências para a sociedade p. 16, 2019. "/>
        <s v="O diálogo aberto, transparente e com clareza foi e continua sendo balizador da atuação dentro de um ciclo de aprendizado contínuo p. 17, 2019. "/>
        <s v="Os resultados alcançados em 2019 indicam maior eficiência técnica e ampla participação das partes interessadas p. 40, 2019."/>
        <s v="Após pouco mais de quatro anos, o conjunto de ações realizadas mostra avanços, revisões de estruturas e adequações em programas em um amplo espectro de atividades realizadas p. 40, 2019."/>
        <s v="Para garantir que esse conjunto de diretrizes de atendimento esteja em consonância com a dinâmica política e sociocultural das comunidades atingidas e com a evolução do próprio processo da reparação e dos acordos estabelecidos com as instituições de justiça, as orientações têm sido passado por constantes revisões p. 18, 2019. "/>
        <s v="A Vale_S.A. está direcionada a reconquistar a confiança das comunidades e stakeholders em geral p. 39, 2019."/>
        <s v="Além disso, os investimentos não devem financiar ações que sejam obrigações constitucionais do Poder Público, sendo possível, contudo, complementá-las p. 60, 2019. "/>
        <s v="A Vale_S.A. entende que as consequências do rompimento da Barragem I da mina Córrego do Feijão não podem ser compreendidas apenas à luz do levantamento de seus impactos sobre a população e o ambiente p. 14, 2019. "/>
        <s v="Em 2020, precisamos fortalecer a conexão entre as alavancas de mudança e os imperativos estratégicos e medir o valor agregado. Tais métricas precisam ser contínuas e são essenciais para avançarmos nesta jornada de evolução. Precisamos garantir a escalabilidade desta transformação e ativar novas redes para a mudança. E, para manter o impulso desta mudança, estamos coordenando as ações de cultura, de forma cadenciada e com consistência, e será necessário desenvolver novos canais de comunicação de impacto para aumentar o engajamento dos empregados P. 50, 2019. "/>
        <s v="Sabemos que cultura é uma obra evolutiva e que estes avanços acontecem de acordo com o ritmo de cada organização, de forma integrada com a estratégia da empresa. Mas não restam dúvidas de que somente por meio desta evolução a Vale_S.A. poderá atingir um novo patamar de desempenho e realizar sua missão de transformar recursos naturais em prosperidade e desenvolvimento sustentável p. 51, 2019. "/>
        <s v="A Vale_S.A. assumiu o compromisso com seus stakeholders e a sociedade em geral de implementar a Reparação Integral desde as primeiras minutas do seu plano de reparação para Brumadinho e áreas atingidas p. 16, 2019."/>
        <s v="Por isso, nesse contexto, a Vale_S.A. desenvolveu e utiliza, em todas as áreas de atuação, um sistema de gestão ambiental que mapeia os riscos ambientais e tenta prevenir e mitigar tais riscos, bem como minimizar, compensar e remediar os impactos ambientais causados p. 82, 2019. "/>
        <s v="Os territórios são evacuados quando a barragem alcança o nível 2 para risco de rompimento e ações emergenciais são tomadas p. 21, 2019."/>
        <s v="A Reparação Integral é um compromisso de longo prazo. Haverá momentos de desafio e momentos de reconhecimento. E, para poder ser reconhecido como um todo, necessita de uma mobilização contínua e resiliente por parte de todos p. 16, 2019."/>
        <s v="Em 12 de dezembro de 2019, o Painel de Especialistas divulgou o resultado da investigação no Relatório do Painel de Especialistas sobre as Causas Técnicas do Rompimento da Barragem I do Córrego do Feijão. A publicação, juntamente com dez anexos e um vídeo explicativo, está disponível em  http //www.b1technicalinvestigation.com/ p. 48, 2019. "/>
        <s v="Sabemos que estamos no início do caminho e que ainda há muito a ser feito para completar a mudança de que precisamos p. 6, 2019. "/>
        <s v="Em todos esses aspectos, sabemos que estamos no início do caminho e que ainda há muito a ser feito para completar a mudança de que precisamos p. 7, 2019."/>
        <s v="Nos últimos cinquenta anos, apesar de toda a evolução tecnológica, vimos algumas tragédias com empresas onde os direitos humanos foram dramaticamente desrespeitados p. 16, 2019. "/>
        <s v="Muitas dessas tragédias, apesar do tempo decorrido, deixam feridas abertas e profundas. Ainda se discutem as indenizações, econômicas ou não, sem construir soluções sustentáveis para os afetados p. 16, 2019. "/>
        <s v="Vidas foram perdidas, famílias e comunidades desestruturadas, relações sociais quebradas. Questões ambientais causam doenças crônicas e/ou fatais por muitos anos após o desastre p. 16, 2019."/>
        <s v="Grupos comunitários locais e autoridades legais brasileiras alegam impacto negativo na saúde das comunidades próximas à mina P. 73, 2019."/>
        <s v="Para lidar com essa perspectiva, a Vale_S.A. tem como principal referência os Princípios Orientadores da ONU sobre Empresas e Direitos Humanos. p. 14, 2019. "/>
        <s v="A decisão é consistente com o reconhecimento pela empresa dos Princípios Orientadores sobre Empresas e Direitos Humanos da Organização das Nações Unidas p. 16, 2019."/>
        <s v="Todo esse processo foi embasado no compromisso de estabelecer um novo pacto com a sociedade, que culminou na adoção de metas de sustentabilidade mais desafiadoras e ambiciosas, alinhadas à Agenda 2030 da ONU, envolvendo mudanças climáticas, energia e florestas. p. 82, 2019."/>
        <s v="Durante o ano de 2019, a Vale_S.A. manteve intenso contato com o Conselho Internacional de Mineração e Metais ICMM, do inglês International Council on Mining and Metals e vem participando ativamente da elaboração do Global Tailings Standard, novo padrão de gestão de barragens, com publicação prevista para o segundo trimestre de 2020 p. 93, 2019."/>
        <s v="Consequentemente, os esforços e os recursos empregados na reparação são colocados frontalmente em xeque. E com isso a credibilidade do agente reparador p. 16, 2019."/>
        <s v="O compromisso, implica em grandes desafios e disciplina na implementação. Não é apenas uma decisão de curto prazo para demonstrar aderência às melhores práticas ambientais, sociais e de governança. É uma decisão estratégica de enorme relevância p. 16, 2019."/>
        <s v="Uma dessas metas é a de nos tornarmos uma empresa carbono neutro até 2050, reduzindo e neutralizando nossas emissões, em conformidade com os princípios do Acordo de Paris e em sintonia com a construção de uma nova economia p. 7, 2019."/>
        <s v="Em 2020, as metas relacionadas à agenda climática representaram 10 porcento da remuneração variável de curto prazo dos empregados, incluindo Presidente e Vice-presidentes executivos p. 105, 2020. "/>
        <s v="Unidades operacionais da Vale_S.A. estão instaladas em regiões onde conflitos pelo uso da terra fazem parte do contexto territorial p. 156, 2020. "/>
        <s v="É isso o que vai direcionar a nossa caminhada daqui para frente, que sabemos ser longa, mas estamos determinados a seguir avançando, com humildade, escuta e diálogo p. 4, 2020. "/>
        <s v="Jamais esqueceremos Brumadinho. Sabemos que, por maiores que sejam os esforços e projetos de reparação, nunca compensaremos as perdas de familiares, amigos e colegas pelo rompimento da Barragem I, da mina Córrego do Feijão p. 9, 2020."/>
        <s v="Mesmo buscando sempre melhores tecnologias e métodos que permitam a menor interferência nos recursos naturais, as operações impactam, direta ou indiretamente, os hábitats naturais e a biota a eles associados, principalmente em função de conversão, perda e/ou redução de hábitats, alteração na qualidade do ar e perda de espécimes p. 95, 2020. "/>
        <s v="Não são raros os questionamentos do poder público buscando a redução dos impactos citados, a partir da melhoria da eficiência dos controles ambientais ao longo da cadeia produtiva p. 99, 2020."/>
        <s v="A Vale_S.A. foi apontada como uma das empresas responsáveis por contribuir com as emissões de poeira na região p. 99, 2020."/>
        <s v="Após reiteradas tentativas de diálogo, a desmobilização da instalação clandestina, em conformidade com as devidas garantias legais, gerou reação violenta de um pequeno número de campesinos, com uso de armas de fogo contra a equipe da empresa p. 156, 2020."/>
        <s v="Desde que assumi a liderança da Vale_S.A., poucos meses após a tragédia provocada pelo rompimento da barragem em Brumadinho, tenho enfatizado as três prioridades da empresa  pessoas, segurança e reparação. Essas três palavras nos inspiraram a seguir o caminho que acreditamos ser fundamental para construir uma Vale_S.A. melhor p. 3, 2020. "/>
        <s v="Nesse início de jornada compreendemos hoje que existimos para melhorar a vida e transformar o futuro das pessoas e das comunidades onde atuamos, juntos! p. 4, 2020. "/>
        <s v="Temos a responsabilidade de honrar nossos compromissos públicos e, mais do que nunca, de criar e implementar estratégias que efetivamente produzam impactos positivos nas dimensões social, ambiental e econômica, com principal atenção às pessoas e comunidades impactadas p. 9, 2020. "/>
        <s v="Ao longo de 2020, a Vale_S.A. revisou seu posicionamento social com foco em se tornar uma indutora de capacidade social em governos, comunidades e setor privado, com o objetivo de direcionar os diversos investimentos da empresa para atender às necessidades para o desenvolvimento dos territórios p. 53, 2020. "/>
        <s v="Para o aprimoramento do controle atmosférico, a Vale_S.A. assinou, voluntariamente, em 2018, com o Ministério Público do Espírito Santo, o Ministério Público Federal e o governo estadual, um Termo de Compromisso Ambiental para a implantação de 48 metas de redução de poeira, conforme recomendações pela Companhia Ambiental do Estado de São Paulo Cetesb e pelo Órgão Ambiental Estadual, após avaliação técnica realizada no Complexo de Tubarão p. 99, 2020. "/>
        <s v="Com o objetivo de responder a esse desafio, a empresa está empenhada em contribuir para limitar o aumento da temperatura média global a menos que 2°C, tal como definido no Acordo de Paris p. 105, 2020."/>
        <s v="Esses normativos orientam a construção de uma relação de respeito e de confiança com as comunidades, fortalecem a gestão de risco e impacto e orientam a atuação da Vale_S.A. como contribuidora no desenvolvimento socioeconômico e ambiental dos territórios, no desenvolvimento e na contratação de força de trabalho e fornecedores locais e no estabelecimento, sempre que possível, de parcerias intersetoriais com a finalidade de criar um legado positivo p. 118, 2020. "/>
        <s v="A vida em primeiro lugar é um dos nossos valores. A obsessão por segurança e gestão de riscos é um de nossos comportamentos-chave. A estratégia de saúde, segurança e risco da Vale_S.A. considera que todo acidente pode ser evitado p. 119, 2020. "/>
        <s v="O objetivo é aprendermos, de forma proativa, como melhorar nossos processos e sistemas para a criação de um ambiente seguro e livre de fatalidades p. 119, 2020. "/>
        <s v="O trabalho de cada um dos empregados da Vale_S.A. é essencial para o sucesso e o crescimento da empresa p. 124, 2020."/>
        <s v="Dessa forma, procura-se promover um sistema de melhoria contínua do processo, buscando o aprimoramento do uso de recursos, a alavancagem de resultados e a maximização dos impactos positivos da mineração, com estímulo à transformação local e à geração de valor compartilhado, conforme etapas da mineração sustentável SLOM, em inglês Sustainable Life of Mine p.137, 2020. "/>
        <s v="Os povos indígenas têm relação com o território que envolve não só aspectos físicos e socioeconômicos, mas também culturais e espirituais. Nesse sentido, a Vale_S.A. reconhece a importância do respeito aos direitos dessas populações e da gestão de riscos e dos impactos das atividades da empresa nessas comunidades p. 153, 2020."/>
        <s v="Um diagnóstico cultural externo e independente foi realizado em 2020 e apontou a necessidade de construção de uma cultura de aprendizado conjunto, com humildade, disciplina, senso de coletividade e, principalmente, com a presença de um desconforto crônico sobre segurança p. 31, 2020. "/>
        <s v="O acordo prevê a suspensão, por um ano, do processo judicial movido pelo MPF e de outros ajuizados pelas associações dos indígenas contra a Vale_S.A., com o objetivo de criar um ambiente favorável e harmônico p. 154, 2020."/>
        <s v="Após o rompimento da barragem I da mina Córrego do Feijão, em Brumadinho MG, a Vale_S.A. acelerou o plano de descaracterização de barragens a montante para encerrar em definitivo o uso desse tipo de estrutura p. 89, 2020. "/>
        <s v="Estamos cientes de que ainda há insatisfações pelo ritmo dos processos indenizatórios e incertezas quanto ao prazo de retorno das pessoas a suas casas, mas seguimos trabalhando para avançar nessas questões centrais, ao mesmo tempo em que avançamos na construção e na execução dos planos de compensação e desenvolvimento nas comunidades evacuadas ou realocadas preventivamente p. 16, 2020. "/>
        <s v="A redução das emissões totais observada entre 2019 e 2020 deve-se, especialmente, ao fato de a empresa ter, ainda, um reflexo no volume de produção devido ao rompimento da barragem de Brumadinho MG e aos efeitos da pandemia da covid-19 p. 108, 2020. "/>
        <s v="Em 2020, foi observada uma redução de 14,6 porcento nas emissões de Escopo 3 da empresa em relação a 2019, e de 18,0 porcento frente às emissões do ano-base de 2018. Essa queda das emissões ocorre pela redução das vendas, especialmente de pelotas, em 27,7 porcento, e de minério de ferro, em 5,4 porcento, justificada pela redução de produção já mencionada anteriormente p. 109, 2020."/>
        <s v="Em 2020, a Vale_S.A. implantou o modelo de Engenharia de Registro EoR em 100 porcento das barragens que atendem o negócio de Minério de Ferro no Brasil. O EoR é recomendado pela Mining Association of Canada MAC, pelo Canadian Dam Association CDA e pelo Comitê Independente de Assessoramento Extraordinário de Apuração, e visa dar mais confiabilidade e qualidade ao processo de acompanhamento e revisão de segurança das barragens p. 86, 2020. "/>
        <s v="Diante das medidas de controle ambiental implementadas pela empresa e, principalmente, pela assinatura do Termo de Compromisso Ambiental que será explicado com mais profundidade a seguir, tanto o inquérito policial quanto a medida cautelar foram arquivados p. 99, 2020. "/>
        <s v="A tragédia de Brumadinho representou um ponto de partida para repensarmos nossos processos p. 31, 2020. "/>
        <s v="A Vale_S.A. tem ampliado sua rede de monitoramento e trabalhado na melhoria contínua dos processos de medição, na atualização dos seus equipamentos, na automatização das medições, em um sistema integrado de gestão de dados hídricos e em todo ciclo do processo p. 101, 2020. "/>
        <s v="A recém-inaugurada escola Rubem Costa Lima, de Nova Lima, é um dos maiores investimentos em educação em andamento na Vale_S.A., e foi entregue em agosto de 2020 à comunidade de Macacos p. 17, 2020. "/>
        <s v="Outra entrega foi a revitalização da Capela de São Sebastião, tombada pelo Conselho Consultivo Municipal do Patrimônio Histórico de Nova Lima. A igreja recebeu cerca de USD 270 mil em investimentos na reforma, que respeitou e manteve suas características originais, datadas do século XVIII p. 17, 2020. "/>
        <s v="A remoção involuntária é um processo de atuação social para gestão de impactos do deslocamento involuntário de pessoas e/ou atividades econômicas em função da aquisição de direitos sobre a terra pela Vale_S.A., prevenção aos impactos de obras que resultem riscos à integridade física das comunidades, entre outros p. 156, 2020. "/>
        <s v="A Vale_S.A. segue comprometida em indenizar, de forma justa e célere, todos os atingidos p. 18, 2020. "/>
        <s v="Em 2020, a empresa desembolsou aproximadamente USD 30 milhões em multas significativas valores acima USD 10 mil por não cumprimento de leis e regulamentos ambientais p. 79, 2020. "/>
        <s v="Os planos abrangem, principalmente, ações relacionadas à mitigação, restauração e compensação de impactos, além de ações de monitoramento p. 94, 2020."/>
        <s v="Essas iniciativas estão em diferentes estágios de maturidade, desde estudos conceituais, projetos piloto ou já implementadas. Está previsto um maior prazo para implementação das iniciativas consideradas disruptivas p. 106, 2020. "/>
        <s v="O site de Nova Caledônia teve suas operações paralisadas e estava em processo de venda, o que motivou algumas manifestações p. 122, 2020."/>
        <s v="Em dezembro de 2020, as operações da Vale_S.A. Nouvelle Calédonie S.A.S. VNC foram evacuadas de forma segura, após uma noite de protestos de ativistas pró-independência na planta e em suas proximidades p. 122, 2020. "/>
        <s v="Duas famílias apresentaram queixa por lesão corporal, registradas em Boletim de Ocorrência BO. O caso, rapidamente resolvido, teve o diálogo restabelecido p. 156, 2020. "/>
        <s v="A Política de Segurança de Barragens e de Estruturas Geotécnicas de Mineração, aprovada em outubro de 2020 pelo Conselho de Administração da Vale_S.A., estabelece diretrizes e compromissos para gerenciar os ativos críticos e controlar os riscos associados aos sistemas de gestão p. 82, 2020. "/>
        <s v="A relação da Vale_S.A. com alguns povos indígenas é de longa data e, portanto, pode passar por convergências e divergências, sempre pautadas por respeito e diálogo p. 154, 2020. "/>
        <s v="Os processos são tratados individualmente, respeitando o momento e as especificidades de cada pessoa impactada e com a ciência de que o entendimento acerca dos critérios de elegibilidade e da documentação necessária é um ponto sensível, pois ainda gera dúvidas em parte da comunidade p. 18, 2020."/>
        <s v="No ano, a empresa atuou, ainda, como colíder da Câmara Técnica de Biodiversidade do CEBDS, apoiando e participando das discussões sobre o tema, contribuindo com a evolução do Compromisso Empresarial Brasileiro da Biodiversidade. Também aderiu ao Call for Action da Business for Nature, união de empresas e instituições na busca pela redução da perda de biodiversidade p. 96, 2020."/>
        <s v="Estamos em luto."/>
        <s v="Recentemente, a Vale_S.A. aderiu à Task Force on Scaling Voluntary Carbon Markets, uma iniciativa que reúne mais de 40 líderes e empresas do mundo, cujo objetivo é expandir os mercados voluntários de carbono de forma robusta e transparente, tornando-os uma alternativa estruturada e viável no combate às mudanças climáticas p. 106, 2020."/>
        <s v="Em 2020, a Vale_S.A. firmou parcerias relevantes para o desenvolvimento de programas sociais. Empresas como Wheaton Precious Metals e Grupo Hidrau Torque GHT, por exemplo, aportaram recursos para a realização do projeto de educação Territórios em Rede, da Fundação Vale_S.A., voltado para a inclusão escolar e redução dos índices de evasão, além do já mencionado projeto Máscara + Renda p. 138, 2020."/>
        <s v="A empresa também participa, de forma ativa, direta ou por meio de entidades representativas, de fóruns sobre gestão dos recursos hídricos das bacias hidrográficas das regiões onde estão localizadas suas operações, principalmente na sua área de influência, para contribuir com a discussão de estratégias de segurança hídrica. Para a gestão de efluentes, a Vale_S.A. reconhece que ainda há espaço para melhorias p. 100, 2020. "/>
        <s v="Há, ainda, grande discussão em torno do pagamento de indenizações, pelo fato de o programa de indenizações tratar-se de uma ação de larga escala, sendo um caso jurídico inédito no mundo pelo número significativo de pessoas a serem indenizadas, pela vasta extensão territorial dos danos e pela falta de comprovação documental dos danos, de modo que deixe clara a dimensão do prejuízo, motivo que dificulta o tratamento devido desses casos por parte da Fundação Renova p. 20, 2020."/>
        <s v="Ações de relacionamento e de engajamento são conduzidas com os principais stakeholders p. 54, 2020. "/>
        <s v="Outra iniciativa em parceria com a Fundação Vale_S.A. e o Instituto Cultural Antônio Dumont é o projeto Semeando Esperança, que inclui 37 mulheres que estão ressignificando a dor e a perda por meio da arte do bordado p. 14, 2020."/>
        <s v="Acreditamos que a mineração é essencial para o desenvolvimento do mundo e que só se serve à sociedade ao gerar prosperidade para todos e ao cuidar do planeta p. 31, 2020. "/>
        <s v="Como toda obra de grande porte, o processo gera impactos como emissão de poeira, ruídos e fluxo de caminhões p. 13, 2020."/>
        <s v="Os principais incidentes ambientais foram relacionados aos lançamentos de efluentes fora do padrão p. 81, 2020."/>
        <s v="A garantia de uma linha de sucessão assertiva para cargos e posições passou a compor as metas de remuneração de executivos p. 92, 2021."/>
        <s v="Em 25 de janeiro, completou-se três anos do rompimento da Barragem B1, o dia mais triste de nossa história. A tragédia, que jamais será esquecida, causou a morte de 270 pessoas e diversos impactos socioambientais, também deixou evidente a necessidade de aprendermos juntos com tudo o que aconteceu, de nos transformarmos e assumirmos o compromisso de que tragédias assim não se repitam jamais e que nenhuma vida seja perdida em nossa empresa p. 5, 2021."/>
        <s v="Jamais esqueceremos Brumadinho e seguimos determinados a reparar integralmente e compensar os danos causados às pessoas e aos territórios pelo rompimento da Barragem B1, da mina Córrego do Feijão, em Brumadinho, Minas Gerais, Brasil p. 27, 2021. "/>
        <s v="Devido às características inerentes às suas atividades e ao setor extrativo onde opera, a Vale_S.A. reconhece que há diversos desafios relativos ao respeito aos Direitos Humanos em suas atividades e em toda a sua cadeia de valor p. 99, 2021."/>
        <s v="A Vale_S.A. tem consciência de que a velocidade da reparação de Mariana não atende à expectativa da sociedade, e vem apoiando para acelerar esse processo p. 33, 2021."/>
        <s v="O tema Barragem é hoje um dos maiores desafios do setor mineral e sobretudo da Vale_S.A., pois ao mesmo tempo que é importante para a continuidade da produção, causa a percepção de insegurança nas comunidades próximo às operações, principalmente no estado de Minas Gerais p. 36, 2021. "/>
        <s v="Desde o dia 25 de janeiro de 2019 nossas vidas mudaram da pior maneira possível. Nós nunca imaginávamos que a barragem em Brumadinho poderia romper. Assim como nossos familiares. Eles imaginavam que estavam no lugar mais seguro do mundo. Eles amavam trabalhar na empresa, eles tinham orgulho em vestir o uniforme. E hoje só nos resta muita dor, sofrimento e saudade. Esperamos que a empresa tenha um diálogo transparente com os empregados, que eles sejam informados se houver algum risco de perda de vida, e que tudo seja feito para que seja evitado. Para nós familiares é muito difícil tudo o que aconteceu. p. 28, 2021."/>
        <s v="Para nós, a vida está em primeiro lugar e não existe produtividade sem segurança. A inovação é uma catalisadora para transformar a maneira como operamos, priorizando a saúde e segurança das pessoas. A vida em primeiro lugar é um valor inegociável para nós. p. 63, 2021. "/>
        <s v="Com o apoio da Belterra Agroflorestas, conseguimos diversificar nossa produção, iniciamos o plantio de cacau e aumentamos a eficiência produtiva aqui da Fazenda Recanto das Águas. O sucesso do projeto foi tanto que animou a minha filha, que é dentista, a assumir a produção cacaueira, garantindo que teremos mais uma geração à frente da nossa propriedade familiar Ademir de Paulo Dan, Sr. Juca, de Parauapebas PA p. 78, 2021. "/>
        <s v="É muito complicado para nós indígenas permanecer no ensino superior. Esse projeto é essencial para ajudar. Estou muito feliz por ser contemplada pelo projeto. "/>
        <s v="Em 2022, completaremos 80 anos de operação. Ao longo dessas décadas, aprendemos que o nosso papel vai além da mineração e, por isso, em todas as decisões da Vale_S.A., as pessoas estão no centro. Buscamos, como diz o nosso propósito, melhorar a vida e transformar o futuro. Juntos p. 6, 2021. "/>
        <s v="Sob o conceito de recrutamento estratégico, implementado em 2020 e pautado pelo Modelo de Gestão Vale_S.A. VPS, a empresa busca atrair e reter talentos alinhados ao seu propósito, à sua transformação cultural e ao seu compromisso com a promoção da diversidade, equidade e inclusão p. 90, 2021. "/>
        <s v="Nossa estratégia de Diversidade, Equidade e Inclusão tem como objetivo fortalecer uma cultura de promoção e valorização de um ambiente inclusivo e endereçar os desafios mapeados por meio de políticas afirmativas p. 92, 2021. "/>
        <s v="Em 2021, nosso foco prioritário envolveu a elaboração de um censo de diversidade, para entendimento dos nossos desafios, e a revisão de processos e sistemas, assim como iniciativas para fortalecimento de uma cultura orientada para a promoção da diversidade, equidade e inclusão p. 92, 2021."/>
        <s v="Orgulho LGBTQIA+ Na foto, o técnico de processos Jailson Sá Santana p. 92, 2021."/>
        <s v="No ano de 2021, a Vale_S.A. concentrou esforços para atingir 5 porcento de profissionais com deficiência na sua força de trabalho p. 95, 2021. "/>
        <s v="Antecipamos para 2025 nosso compromisso de dobrar a representatividade de mulheres em nosso quadro de empregados de 13 porcento para 26 porcento, estabelecemos a meta de atingir 40 porcento da liderança no Brasil formada por pessoas negras até 2026 e fortalecemos nosso posicionamento antirracista p. 6, 2021. "/>
        <s v="Trata-se de uma visão que objetiva a não repetição de danos, como os ligados a Brumadinho, causados pela Vale_S.A., o fomento a comunidades autônomas e uma atuação orientada para a mineração sustentável p. 4, 2021."/>
        <s v="Estamos atentos à busca pela produtividade segura e em promover a confiança na operação dos ativos p. 4, 2021."/>
        <s v="E, nessa jornada, buscamos caminhar junto com a sociedade, com responsabilidade, transparência e coerência. Chegamos aos territórios sem convite, por isso, além de mitigar os impactos negativos, queremos, como diz nossa ambição social, Ser uma empresa parceira no desenvolvimento de comunidades autônomas, engajada em temas relevantes para a humanidade e comprometida com a mineração sustentável p. 5, 2021."/>
        <s v="Mais do que projetos, queremos articular alianças e promover programas estruturantes, capazes de contribuir para a justiça social e para a autonomia das comunidades p. 6, 2021. "/>
        <s v="Existimos para melhorar a vida e transformar o futuro. Juntos p. 22, 2021. "/>
        <s v="Fazer junto significa ouvir, mas essa escuta só será valiosa se for abrangente  sociedade, parceiros, clientes e as pessoas que fazem a Vale_S.A. em todos os lugares em que a Vale_S.A. está p. 22, 2021."/>
        <s v="Fazer junto significa criar uma capacidade coletiva de pensar, dialogar, projetar e realizar os futuros possíveis para todos. Para a mineração e para o planeta p. 22, 2021."/>
        <s v="Estamos em uma jornada para nos tornarmos uma empresa cada dia mais segura e confiável e o nosso sistema de gestão - o VPS –, é uma alavanca fundamental para nossa Transformação Cultural p. 26, 2021. "/>
        <s v="Entendemos o profundo significado que a localização dos restos mortais das vítimas desaparecidas tem para as famílias atingidas p. 27, 2021. "/>
        <s v="Barragem, destruição ambiental Precisa fazer algo impressionante em relação ao acontecido em Brumadinho e mostrar que está fazendo diferente em outras localidades. Pará. Barragens Tentar reparar seus erros, buscando melhoria e segurança no jeito de minerar. Maranhão. Rompimento de barragem Empresa precisa mostrar mais sobre suas formas de segurança, o que mudaram depois do acidente, como estão se prevenindo. São Paulo. Barragem, Empresa precisa melhorar o investimento em segurança. Espírito Santo. Barragem, destruição Não deixar acontecer nunca mais coisas do tipo, tem que ter responsabilidades. Rio de Janeiro. Barragem, destruição Precisa arcar com suas responsabilidades e garantir que não vai cometer os mesmos erros. Minas Gerais p. 36, 2021."/>
        <s v="Temos hoje um Conselho de Administração comprometido em consolidar uma sólida governança seguindo as melhores práticas internacionais para uma Corporation. O Conselho tem dado total atenção à evolução cultural da empresa, priorizando a reorientação estratégica da Vale_S.A. e nosso compromisso com a agenda ESG. p. 45, 2021. "/>
        <s v="Buscamos transformar pessoas e digitalizar processos, por meio de novas formas de trabalho, promovendo agilidade, colaboração e integração p. 63, 2021. "/>
        <s v="Inovamos para contribuir para o desenvolvimento sustentável de nossos negócios e comunidades, gerando um impacto positivo na sociedade p. 63, 2021."/>
        <s v="Para nos tornarmos referência em segurança, redesenhamos nosso trabalho a fim de eliminar exposição aos riscos, adotando o trabalho remoto em larga escala, além de mantermos a prioridade com base em Vidas impactadas p. 63, 2021."/>
        <s v="Temos o compromisso de fomentar o desenvolvimento sustentável p. 64, 2021. "/>
        <s v="Para nós, a inovação é um ativo essencial para a criação de valor compartilhado com a sociedade e para a mitigação de impacto de nossas atividades p. 64, 2021. "/>
        <s v="Reduzir emissões e tornar a Vale_S.A. uma empresa resiliente aos efeitos da mudança do clima são prioridades estratégicas p. 70, 2021. "/>
        <s v="A Vale_S.A. entende a importância de dar transparência ao plano roadmap de entrega das metas assumidas para redução das emissões e de neutralidade Net-zero, por isso, divulga informações no CDP desde 2003, no Portal ESG da empresa e, em 2021, publicou seu primeiro relatório de clima p. 70, 2021."/>
        <s v="A Vale_S.A. prioriza a análise de riscos e adota medidas destinadas a prevenção, mitigação, recuperação e compensação de impactos p. 77, 2021. "/>
        <s v="O planejamento sucessório é uma alavanca para gerar oportunidades, reter talentos e também para desenvolver comportamentos alinhados à cultura p. 92, 2021."/>
        <s v="Ser uma empresa parceira no desenvolvimento de comunidades autônomas, engajada em temas relevantes para a humanidade e comprometida com a mineração sustentável p. 98, 2021. "/>
        <s v="Temos um histórico de engajamento e apoio social e um papel relevante nas localidades onde atuamos, mas queremos fazer mais. Para isso, consideramos na nossa ambição social ser um parceiro que possibilite o desenvolvimento e a autonomia das comunidades com as quais nos relacionamos, a partir do tripé educação-saúde-renda. p. 98, 2021."/>
        <s v="Queremos articular alianças e parcerias envolvendo empresas, governos e terceiro setor em torno de ações e programas estruturantes para as comunidades onde operamos p. 98, 2021."/>
        <s v="O relacionamento entre a Vale_S.A. e povos indígenas e comunidades tradicionais é baseado no respeito à diversidade cultural e aos direitos dessas populações, reconhecendo a relação diferenciada que têm com o território, que envolve não só aspectos físicos e socioeconômicos, mas também culturais e espirituais p. 100, 2021."/>
        <s v="Além do compromisso com um relacionamento construtivo e de benefícios mútuos, é prioridade a gestão de riscos e impactos sobre essas populações p. 100, 2021. "/>
        <s v="Em 2021, a Vale_S.A. renunciou a todos os processos minerários em TIs no Brasil, como fruto do entendimento de que a mineração em TIs só pode ser realizada mediante o Consentimento Livre, Prévio e Informado CLPI dos próprios indígenas e de uma legislação que regule essa atividade p. 101, 2021. "/>
        <s v="Hoje reconheço que, se podemos ter essa condição de viver da forma como a gente bem entende, poder comer uma carne, um peixe, vocês também fizeram parte. Gostaria de reconhecer, apesar de nossas brigas, de nossas lutas, que vocês fizeram parte disso. Nosso foco é investir pensando sempre no futuro. E reconheço que a Vale_S.A. fez parte junto conosco. Através do acordo encontramos resultado. "/>
        <s v="A gente mudou pra cá em 1998, e aos poucos eu fui moldando a nossa casa ao estilo da família, mas não pude dar prosseguimento a isso porque estamos nessa situação de indefinição – se seremos removidos ou não. Não posso fazer mais melhorias na casa, numa área que a gente se sentia bem, e não temos mais isso. Minha oficina, que é meu mundo. Peço à companhia para agilizar o máximo possível essa situação. p. 105, 2021."/>
        <s v="A Vale_S.A. decidiu abrir mão de seus processos minerários em Terras Indígenas no Brasil a partir de 2021, o que inclui requerimentos de pesquisa e lavra p. 107, 2021."/>
        <s v="A Vale_S.A. está comprometida com o Pacto Global da ONU. Embora tenhamos nos retirado em 2019, após a tragédia de Brumadinho, em respeito à instituição e aos seus membros, temos trabalhado diligentemente para implementar os 10 Princípios do Pacto Global da ONU p. 116, 2021."/>
        <s v="Após a tragédia de Brumadinho, a Vale_S.A. se comprometeu com a reparação integral dos impactos causados. Também está comprometida com os princípios de precaução e não repetição, reavaliando todos os aspectos de seus negócios. Como parte dessa revisão, a Vale_S.A. reforçou a implementação dos Princípios do Pacto Global da ONU. Eles são um passo estratégico do fortalecimento do nosso desempenho em Sustentabilidade. p. 116, 2021."/>
        <s v="É animadora a instituição da Vice-Presidência Executiva de Sustentabilidade, que representa um passo adiante nos compromissos corporativos relativos à agenda socioambiental p. 121, 2021. "/>
        <s v="A gestão de riscos em todas as atividades é um tópico crucial para a condução dos nossos negócios p. 48, 2021. "/>
        <s v="Avaliação dos canais permanentes de engajamento  levantamento das principais demandas de stakeholders, identificadas por canais estruturados de engajamento já existentes na empresa, e consolidação dos insumos obtidos p. 8, 2021. "/>
        <s v="A gente não quer a reparação. A reparação é com os danos que eles fizeram. A gente quer compensação. Eu quero futuramente falar aos meus filhos, eu quero que no futuro eu possa dizer  Antônio Pereira foi assim, mas a empresa deu apoio e hoje somos desenvolvidos. A gente quer um distrito melhor e tem condições disso, tem como isso acontecer. p. 29, 2021. "/>
        <s v="Nos últimos anos, a empresa tem buscado a redução significativa da dependência do uso de barragens, investido em novas soluções potenciais e intensificando a frequência de monitoramento de suas estruturas e as avaliações de seus estados de conservação p. 38, 2021. "/>
        <s v="Sensível à causa, ao histórico de reivindicações e com o objetivo de contribuir para a construção de um legado positivo, a Vale_S.A. está ampliando sua contribuição para o desenvolvimento sustentável da comunidade de Piquiá p. 103, 2021."/>
        <s v="A Vale_S.A. assumiu a prática de registro dos eventos independentemente da culpa ou responsabilidade, transformando a análise dessas ocorrências em aprendizados para as ações de melhoria contínua da segurança operacional em relação às comunidades p. 104, 2021. "/>
        <s v="A Vale_S.A. entende o desafio de integrar a gestão sobre biodiversidade na cadeia de valor p. 77, 2021. "/>
        <s v="A reparação de Mariana tem sido uma missão complexa e desafiadora, tanto pela amplitude de territórios impactados pelo rompimento da barragem de Fundão quanto pelas múltiplas características sociais, culturais e econômicas da região, que abrange 39 municípios em dois estados Minas Gerais e Espírito Santo p. 33, 2021. "/>
        <s v="O acordo reflete o resultado de um processo de diálogo, engajamento e negociação entre as partes, visando uma retomada da relação de parceria e boa vizinhança entre a empresa e os indígenas, assim como uma solução conciliatória sem reconhecimento de dano ambiental, tendo em vista que laudos periciais judiciais já comprovaram a inexistência de dano ambiental decorrente do empreendimento Onça Puma p. 107, 2021. "/>
        <s v="A Vale_S.A. não realiza atividades de pesquisa mineral ou lavra de qualquer natureza em terras indígenas no Brasil, no entanto, há uma controvérsia envolvendo o povo Xikrin do Cateté em relação a empreendimentos na região de Carajás p. 106, 2021."/>
        <s v="Sou um reassentado aqui de Cateme, estou num projeto de horta aqui na fazenda oferecido pela Vale_S.A., desde 2017. A Vale_S.A. me ensinou a produzir e posso ensinar outras pessoas. Produzo cebola, alface, tomate, pimenta e quiabo. Vendo todos esses produtos e com os recursos, consigo mandar as crianças para escola, comprar chapas para casa, enfim, agradeço à Vale_S.A. por este projeto de geração de renda. p. 106, 2021. "/>
        <s v="Continuamos com o compromisso de reduzir cada vez mais nossos impactos, além de recuperar e compensar as áreas e hábitats que afetamos, alinhados ao nosso objetivo de longo prazo de neutralizar impactos sobre a biodiversidade em novos projetos p. 77, 2021. "/>
        <s v="As transações reforçam a disciplina na alocação de capital da Vale_S.A., com foco em seus negócios core e compromisso com a otimização de portfólio, pautada na preservação da continuidade operacional e em uma saída responsável e sustentável p. 46, 2021. "/>
        <s v="Para nós, a inovação é um ativo essencial para a criação de valor compartilhado com a sociedade e para a mitigação de impacto de nossas atividades. A inovação na Vale_S.A. é considerada uma das alavancas para a realização de nosso propósito. Temos uma visão em que a nossa produção é cada vez mais automatizada, reduzindo a exposição de nossas pessoas ao risco e aumentando a agilidade e a produtividade de nossas operações. Teremos soluções de inteligência artificial suportando todas as grandes decisões. Utilizamos tecnologia para redesenhar nossas formas de trabalho, reduzindo cenários de risco, com o objetivo de nos tornarmos uma referência em segurança e gerenciamento de riscos. Temos uma visão completa da cadeia de valor e colaboramos com os clientes para criar produtos e serviços diferenciados p. 63, 2021."/>
        <s v="Parte de nossas operações, devido à rigidez locacional do negócio, tem sobreposição e interface com áreas de alto valor para a biodiversidade, como hotspots e áreas-chave para a biodiversidade, sendo que aproximadamente 30 porcento interferem em áreas protegidas p. 77, 2021. "/>
        <s v="O Conselho de Administração reconhece que um processo de avaliação robusto e construtivo é um componente essencial de boa governança corporativa e da sua eficácia p. 46, 2021. "/>
        <s v="Ainda para assegurar os Direitos Humanos, com o entendimento de que a mineração só pode ser realizada mediante o consentimento Livre, Prévio e Informado, além de uma legislação que permita e regule adequadamente a atividade, renunciamos a todos os nossos processos minerários em terras indígenas no Brasil, o que inclui requerimentos de pesquisa e lavra."/>
        <s v="A maior parte das reduções nas emissões de escopos 1, 2 e 3 está relacionada aos menores níveis de produção, em 2021, quando comparadas ao ano base p. 11, 2021."/>
        <s v="A Vale_S.A. não desenvolve quaisquer atividades de pesquisa mineral ou lavra em Terras Indígenas TIs no Brasil e já havia desistido ou renunciado a 104 processos minerários, entre 2019 e 2021 p. 101, 2021. "/>
        <s v="Principais lições aprendidas  Assumir a responsabilidade pelos fatos e suas consequências é o primeiro sinal de nosso compromisso de remediar. empatia e compaixão ganham um significado mais profundo em função das perdas dos afetados. escuta ativa e presença no campo para compreender e legitimar demandas. discussões pautadas em bases técnicas e KPIS desinflam conflitos ideológicos. humildade é um ingrediente obrigatório para lidar com uma situação tão sensível. uma forte gestão e disciplina operacional são cruciais para uma recuperação bem-sucedida. a comunicação não pode ser percebida como publicidade. o tom de voz deve respeitar a perspectiva dos afetados. não ter receio de conversas difíceis com partes interessadas críticas é fundamental para a construção de confiança p. 32, 2021. "/>
        <s v="Em 2021, ocorreram 28 incidentes com severidade ambiental grave, comparados a 16 eventos ocorridos em 2020, de acordo com a classificação de risco da empresa p. 69, 2021."/>
        <s v="No entanto, desde o início foi identificado um desafio, pagar indenizações a pessoas e trabalhadores informais, como pescadores, carroceiros, lavadeiras e artesãos, que não tinham como comprovar os danos causados pelo rompimento p. 33, 2021. "/>
        <s v="A Fundação Renova enfrenta desafios relativos ao processo de reassentamento que contribuíram com atrasos, principalmente relacionados ao contexto da pandemia de Covid-19 p. 33, 2021. "/>
        <s v="Se, por um lado, a relação foi marcada por melhorias de infraestrutura por parte da Vale_S.A., por meio dos acordos voluntários, por outro, associações que representam esses povos e autoridades públicas brasileiras alegam impacto negativo na saúde das comunidades próximo às minas de níquel Onça Puma p. 102, 2021. "/>
        <s v="Como reflexo dessa mudança, temos hoje um Conselho de Administração comprometido em consolidar uma sólida governança seguindo as melhores práticas internacionais para uma Corporation p. 4, 2021."/>
        <s v="Nesse programa, a Vale_S.A., em colaboração com universidades e institutos de inovação, oferece aos profissionais participantes a oportunidade de construir um futuro mais seguro, sustentável e eficiente para a mineração por meio da inovação aberta p. 65, 2021."/>
        <s v="O que eu vejo, tanto do impacto da mineração quanto de outros impactos de outros empreendimentos que chegam no bairro Jardim Canadá, Nova Lima, Minas Gerais, Brasil, é que traz junto consigo muita gente, gente de fora, que não tem essa ideia do pertencimento à comunidade. Então, eles vêm com suas famílias, ficam por aqui por um tempo, e muitos vão embora e deixam as famílias. E vejo também a questão da vulnerabilidade de jovens e crianças, pois geralmente aparecem muitos alojamentos masculinos, e as meninas ficam ali por perto, pensando em ganhar um carinho do pai que já foi embora, à procura de um dinheiro para comprar alguma coisa, e eu vejo o aliciamento dessas adolescentes muito forte... Isso dá uma tristeza muito grande no bairro. Eu sei que o progresso existe e que ele chega, mas também sei que com as coisas boas vêm também as coisas ruins pro bairro. p. 99, 2021."/>
        <s v="Somos parte das comunidades onde atuamos e, por isso, estimulamos a geração de valor compartilhado por meio da nossa atuação nos territórios. p. 64, 2021. "/>
        <s v="Diante dos impactos das emissões atmosféricas e com a ambição de ser líder em mineração sustentável, a Vale_S.A. estabeleceu em 2021 as seguintes metas para a redução de suas emissões de material particulado MP, óxidos de enxofre SOx e óxidos de nitrogênio NOx até 2030, cuja referência base é o ano de 2018 p. 81, 2021. "/>
        <s v="Realizamos, em 2020, uma pesquisa para entender a relação entre a comunidade e as áreas de conservação – ativos do capital natural – que hoje estão sob nossa responsabilidade p. 83, 2021. "/>
        <s v="Contudo, avançamos no ano de 2021 em relação à ocorrência de acidentes críticos e muito críticos, com nenhuma ocorrência em 2021, em comparação a três ocorridos em 2020 p. 69, 2021"/>
        <s v="Em 2021, o índice de rotatividade foi de 8,2 porcento p. 91, 2021. "/>
        <s v="Em 2021, foram aplicadas às empresas do grupo Vale_S.A. 21 multas significativas valores iguais ou acima de USD 10 mil pelo não cumprimento de leis e regulamentos ambientais, que totalizam o valor de cerca de USD 10,2 milhões e 11 sanções não monetárias, relacionadas a aspectos diversos, como supostos descumprimentos de condicionantes, poluição e exercício de atividade sem as autorizações/licenças ambientais necessárias p. 52, 2021."/>
        <s v="Neste documento, compartilhamos aprendizados, desafios e avanços, grande parte deles fruto da reflexão e da escuta junto a suas partes interessadas p. 7, 2022"/>
        <s v="A reparação de Brumadinho tem sido nossa força para a mudança p. 7, 2022."/>
        <s v="Entre as iniciativas, está em andamento o processo para a mudança do nome da mina e da barragem Capitão do Mato, situadas no Complexo de Vargem Grande, em Nova Lima, Minas Gerais. Esse é um nome que remete ao racismo, e essa mudança reforça a nossa crença de que o combate à discriminação e a promoção da equidade racial devem acontecer em todos os lugares onde atuamos. Horizontes foi o novo nome eleito em votação realizada entre empregados da operação p. 27, 2022. "/>
        <s v="Houve consideráveis avanços, mas sabemos que ainda há muito a fazer, principalmente seguir com as buscas pelas três pessoas ainda não localizadas. Jamais esqueceremos Brumadinho, e os aprendizados da tragédia seguirão sempre conosco p. 5, 2022. "/>
        <s v="A siderurgia, por ser um setor de difícil abatimento, exigirá nossa liderança no desenvolvimento de soluções de baixo carbono por meio de uma abordagem centrada no cliente, rápido desenvolvimento de produtos de alta qualidade e modelos de negócios customizados p. 63, 2022."/>
        <s v="Fazer junto significa ouvir. Fazer junto significa criar uma capacidade coletiva de pensar, dialogar, projetar e realizar os futuros possíveis para todos p. 3, 2022. "/>
        <s v="Queremos contribuir com a evolução dessas populações que não têm acesso a direitos fundamentais, permitindo torná-las protagonistas do seu próprio futuro. Isso também ajudará na própria transformação cultural da Vale_S.A. p. 4, 2022. "/>
        <s v="Desde o rompimento da barragem da Mina do Córrego do Feijão, em Brumadinho, o nosso principal compromisso tem sido as ações de compensação e reparação. Sempre com diálogo e muito respeito p. 5, 2022."/>
        <s v="O nosso principal valor é a vida em primeiro lugar, e a segurança tem sido uma obsessão na nossa companhia p. 5, 2022."/>
        <s v="Tem-se falado muito em soluções baseadas na natureza, e nós, da Vale_S.A., entendemos esse conceito como negócios baseados na natureza, porque os encaramos como oportunidade p. 5, 2022. "/>
        <s v="Em 2022, celebramos também 40 anos de relacionamento com o Povo Indígena Xikrin do Cateté. Fechamos um acordo e, para celebrar, tive a oportunidade de visitar a aldeia-mãe dos Xikrin p. 5, 2022. "/>
        <s v="O relato deste ano tem como fio condutor o nosso propósito Existimos para melhorar a vida e transformar o futuro. Juntos p. 7, 2022."/>
        <s v="Existimos para melhorar a vida e transformar o futuro. Juntos p. 12, 2022. "/>
        <s v="Valorizar quem faz a nossa empresa é um de nossos valores p. 23, 2022. "/>
        <s v="Além disso, entendemos que essas pessoas são uma das alavancas para a realização do nosso propósito. Por isso, acreditamos e investimos no desenvolvimento de talentos, na inclusão e na diversidade. A segurança é uma obsessão, e a saúde e o bem-estar de nossas pessoas fazem parte desse compromisso p. 23, 2022. "/>
        <s v="Nosso principal objetivo é manter as pessoas no centro das nossas decisões promovendo a integridade física e mental dos nossos colaboradores e mantendo um ambiente saudável e adequado para o desenvolvimento dos nossos negócios p. 28, 2022. "/>
        <s v="Hoje, não reconhecemos nossa comunidade. A demora na retirada da lama por causa das operações de busca das vítimas não localizadas atrasa o andamento das obras no bairro, considerado ‘zona quente’ Sabemos que ainda há muito por vir, mas a demora desestimula os moradores e fica o sentimento de que não estamos sendo reparados. Agora a Associação se encontra organizada para se engajar com a Vale_S.A. e com o poder público. Com essa organização, conseguimos maior sensibilização às nossas causas. Fomos convidados a participar da Casa Criativa, um projeto de fomento econômico. Temos esperança de que, com o apoio da Vale_S.A. com os projetos e com a infraestrutura, principalmente uma pavimentação, oportunidades de geração de renda e turismo venham para o Parque da Cachoeira. p. 36, 2022. "/>
        <s v="Foi uma celebração na Terra Indígena Xikrin do Cateté, com a participação do Presidente da Vale_S.A., Eduardo Bartolomeo, e de Vice-Presidentes e Diretores das operações vizinhas à Terra Indígena p. 42, 2022."/>
        <s v="A meta florestal da Vale_S.A. serve como um indutor do desenvolvimento de um ecossistema de negócios agroflorestais e de restauração e proteção de florestas, que permitirá, para além de proteger e restaurar 500 mil hectares, induzir e acelerar a criação de um conjunto de novos negócios que impulsionarão uma jornada de restauração que contribuirá para as metas climáticas do Brasil e para a promoção de um novo modelo de desenvolvimento rural sustentável e inclusivo. p. 51, 2022. "/>
        <s v="Há um conjunto de ações da porta para dentro e da porta para fora, e reconheço que a Vale_S.A. faz as duas coisas. Dentro de seu perímetro, controle de perdas, uso eficiente, redução de consumo e recirculação da água. E, da porta para fora, a preocupação da Vale_S.A. para além de seu perímetro, para a bacia hidrográfica e para seus vizinhos, porque não faz sentido a Vale_S.A. ter água para sua operação e ao lado dela ter uma comunidade sem água. Um papel que a Vale_S.A. já faz é de se aproximar das populações que estão no entorno de sua operação e trabalhar em parceria com o governo para que não falte água. Mesmo ela não sendo a responsável por isso, o que ela puder fazer no sentido da colaboração em preservação, no controle de nascentes, de purificação e tratamentos de erosão, é um caminho muito importante. O acesso pela água não é a luta do bem contra o mal, o que temos que ter são parcerias. O que queremos no Brasil são pactos de bom uso da água, de eficiência e de cooperação. Isso vai sendo construído no dia a dia, porque o Brasil é muito diverso e desigual, e você tem que capturar isso nas soluções.  p. 52, 2022. "/>
        <s v="O consumo de energia elétrica da Vale_S.A. no Brasil, eminentemente renovável, torna-se uma vantagem competitiva para a entrega de um minério mais competitivo e alinhado com as novas exigências p. 61, 2022."/>
        <s v="Dentro da Vale_S.A., o conceito de economia circular envolve adotar uma óptica diferente para como desenvolvemos nossos processos e projetos e como buscamos soluções sustentáveis que englobem toda a cadeia, criando oportunidade para contribuirmos para o meio ambiente e para sociedade. Além disso, envolve também dar um novo propósito para os rejeitos gerados, extraindo valor do que antes foi considerado um passivo p. 67, 2022."/>
        <s v="Também é notável o relato da abordagem da Vale_S.A. às mudanças climáticas, e como as oportunidades oferecidas pela transição de baixo carbono garantirão a sustentabilidade a longo prazo do negócio p. 82, 2022. "/>
        <s v="Nos últimos dois anos participei, como consultora, do Sounding Painel - uma série de encontros com a alta liderança da Vale_S.A., para discutirmos questões referentes a diversidade e inclusão de grupos minorizados. O objetivo era expandir a consciência e a capacidade de escuta da alta liderança da organização, propiciando conhecimento e ferramentas para que possam promover as transformações necessárias para que a Vale_S.A. seja cada vez mais uma empresa acessível e inclusiva. p. 25, 2022."/>
        <s v="A Vale_S.A. embarcou em uma jornada profunda de diversidade e inclusão, abraçando a pluralidade de sua gente e trabalhando para uma organização totalmente inclusiva e socialmente responsável. p. 25, 2022. "/>
        <s v="Trabalhamos todos os dias para combater o racismo em todas as suas formas. Afinal, temos consciência de que nosso papel na sociedade vai muito além da mineração p. 27, 2022. "/>
        <s v="Nossa cadeia de valor tem influência direta sobre os impactos que provocamos na natureza, nas comunidades e na economia, portanto a gestão de riscos e oportunidades é fundamental para assegurar práticas responsáveis que garantem a continuidade e competividade do nosso negócio p. 64, 2022. "/>
        <s v="Reconhecemos que nossa operação e cadeia de valor lida com temas sociais e ambientais sensíveis, que podem gerar impactos e riscos de violação de direitos humanos. Por isso, nosso compromisso com os direitos humanos está conectado diretamente com os pilares estratégicos da companhia e fundamentado no respeito da dignidade e da integridade das pessoas p. 22, 2022. "/>
        <s v="Um dos pilares de nosso trabalho no compromisso de não repetição de rompimentos como nos casos de Brumadinho e Mariana é a descaracterização de todas as nossas barragens alteadas a montante no Brasil, tendo como prioridade, sempre, a segurança das pessoas e do meio ambiente p. 35, 2022. "/>
        <s v="A partir dos esforços realizados para aumentar a representatividade de pessoas com deficiência em nossa força de trabalho, obtivemos, em 2022, o reconhecimento por parte do Ministério Público do Trabalho, no Brasil, do atingimento da cota de 5,4 porcento de profissionais com deficiência no efetivo total da Vale_S.A. S./A., superando a cota prevista em lei, o que, historicamente, tem sido um desafio para as empresas brasileiras p. 27, 2022. "/>
        <s v="Convido você, leitor, a ler este relato com a visão de que estamos em uma jornada, orientados por um só propósito  o de existir para melhorar a vida e transformar o futuro juntos p. 5, 2022."/>
        <s v="Qual será a Vale_S.A. dos 100 anos que queremos ter? p. 5, 2022. "/>
        <s v="Partindo de seu propósito de melhorar a vida e transformar o futuro. Juntos, a Vale_S.A. assumiu o compromisso de integrar a sustentabilidade em seus negócios, visando construir um legado econômico, social e ambiental forte e positivo, além de mitigar os impactos de suas operações p. 44, 2022. "/>
        <s v="A palavra-chave para o setor privado é transição. Não podemos mais produzir, consumir e poluir como antes, uma vez que esse modelo levou ao esgotamento dos mais diversos limites planetários. Na perspectiva climática, precisamos alcançar reduções de emissões drásticas até 2030 e isso só poderá ser alcançado se as empresas direcionarem, a partir de agora, esforços concretos na realocação de recursos financeiros, materiais e humanos em uma transição justa para uma economia que funcione para as pessoas e para o planeta. "/>
        <s v="Como a Vale_S.A. é um negócio com alto impacto na natureza e muitas de suas operações estão localizadas em áreas de alta biodiversidade, ela tem responsabilidades adicionais, bem como oportunidades de conservação. p.49, 2022. "/>
        <s v="O consumo de energia em 2022 foi de 137 mil TJ, uma pequena redução em relação ao do ano anterior, justificada, especialmente, pelo menor consumo contabilizado de Diesel e energia elétrica, tanto em Moçambique quanto no Brasil, dada a venda dos ativos de carvão e ferro-ligas, além das operações p. 57, 2022. "/>
        <s v="O sistema de gestão VPS Sistema de Gestão Vale_S.A. é uma das nossas alavancas para suportar nossas ambições de nos tornarmos referência em segurança e a melhor operadora e mais confiável p. 28, 2022."/>
        <s v="Neste sentido, é nossa prioridade promover uma mineração de baixo carbono, que contribua para toda a cadeia de valor, tornando nosso negócio resiliente aos efeitos das mudanças climáticas e permitindo que possamos contribuir para uma transição justa."/>
        <s v="A CGU reconheceu que não houve prática de corrupção por parte dos executivos da Vale_S.A. e que não houve envolvimento ou tolerância da alta direção na situação p. 74, 2022. "/>
        <s v="Em 2022, a companhia recebeu 13 multas e 5 sanções não monetárias por casos significativos de não conformidade com leis e regulamentos ambientais relativas às suas operações no Brasil, as quais se referem a temas como alegados descumprimento de condicionantes, realização de atividades sem autorização prévia do órgão ambiental, danos aos recursos naturais, ao patrimônio natural ou cultural e/ou à saúde humana, entre outros p. 74, 2022."/>
        <s v="Em 2022, a companhia recebeu 5 multas e 1 sanção não monetária por casos significativos de não conformidade com leis e regulamentos cíveis relativas às suas operações no Brasil, as quais se referem à alegada prática de atos lesivos à administração pública e ao alegado descumprimento de deliberações e cláusulas do Termo de Transação e de Ajustamento de Conduta celebrado no âmbito da reparação de Mariana/MG p. 74, 2022."/>
        <s v="A Vale_S.A. ressalta que realiza constantes investimentos destinados à evolução contínua dos sistemas de controle e monitoramento dos impactos associados às suas atividades e que eventuais multas e sanções não monetárias imputadas à companhia são discutidas no âmbito dos respectivos processos, por meio da apresentação das defesas e recursos cabíveis, com fundamento nas matérias de fato e de direito pertinentes p. 75, 2022. "/>
        <s v="Incorporação de insumos de canais permanentes de engajamento e escuta junto a partes interessadas e consulta a informações públicas da Vale_S.A. p. 8, 2022."/>
        <s v="No entanto, por considerar que o ocorrido constituiu ato lesivo à Administração Pública por dificultar a fiscalização da ANM, a CGU definiu a multa no valor de aproximadamente USD 16,7 milhões, nível mínimo estabelecido pela lei. A Vale_S.A. apresentou recurso em face da decisão, ainda pendente de julgamento p. 74, 2022. "/>
        <s v="A Vale_S.A. tem consciência de que a velocidade da reparação de Mariana não atende à expectativa da sociedade e vem apoiando a Fundação para agilizar esse processo p. 38 2022. "/>
        <s v="Em agosto de 2022, a Controladoria-Geral da União CGU publicou uma decisão relativa a processo administrativo de responsabilização na qual concluiu que a Vale_S.A. deixou de apresentar informações fidedignas no sistema da Agência Nacional de Mineração ANM em relação à Barragem 1 de Brumadinho MG e que emitiu Declaração de Condição de Estabilidade positiva para a estrutura, no período de junho a setembro de 2018, quando, no entendimento do órgão de controle, ela deveria ser negativa p. 74, 2022. "/>
        <s v="Nossa avaliação é que a Vale_S.A. cumpriu amplamente os princípios tanto de relatos integrados como de sustentabilidade p. 82, 2022. "/>
        <s v="É preciso começarmos a pensar em outros caminhos que não sejam mais ligados à ideia da mineração associada a devastação, degradação e violação de direitos .... Trata-se de nada mais do que respeitar os direitos humanos, os direitos dos povos indígenas à consulta e ao diálogo, de forma aberta, franca e honesta. p, 40, 2022. "/>
        <s v="Os produtos de Dillinger e Saarstahl já fazem parte da transição de energia e mobilidade de hoje. Junto com parceiros fortes como a Vale_S.A., continuaremos trilhando o caminho para uma produção com impacto neutro no clima. Ao trabalharmos juntos para desenvolver soluções para descarbonização na siderurgia, podemos reunir nossa experiência e alcançar os próximos marcos no caminho para nossa transformação verde. p. 63, 2022."/>
        <s v="Como siderúrgica global, a transição para a produção de aço de baixo carbono de acordo com o Acordo de Paris é de fundamental importância para a ArcelorMittal. Devemos conseguir isso de maneira justa e responsável, proporcionando ambientes seguros, decentes e inclusivos em toda a cadeia de valor, tanto para os trabalhadores quanto para as comunidades afetadas. Vemos os padrões multissetoriais certificados por terceiros, como o ResponsibleSteel™ e IRMA, como principais facilitadores, e procuramos trabalhar com parceiros que pensam da mesma forma. p. 63, 2022."/>
        <s v="A mineração do futuro tem que estar intensamente ligada ao planejamento territorial, que deve incorporar a mineração e estabelecer limites a ela. O desafio é trazer as externalidades para esse planejamento e executá-lo de forma participativa. p. 48, 2022. "/>
        <s v="O estatuto, o regimento e a governança corporativa da Vale_S.A. seguem, hoje, parâmetros internacionais próximos aos de seus pares europeus. Podemos considerar que somos, de fato, uma true Corporation p. 4, 2022. "/>
        <s v="O mundo vive o limiar de uma transição energética poderosa e, ao mesmo tempo, as companhias, entidades e governos enfrentam o desafio de superar os desafios impostos por um mundo cada vez mais complexo p. 4, 2022. "/>
        <s v="Constam no Relato Integrado 2022 49 fatalidades, referentes a 2021 reportadas em janeiro de 2022. Contudo, a linha de base estabelecida para a meta de remuneração variável para 2022, referente também a 2021, é de 25 fatalidades. A diferença se explica em razão de I exclusão dos eventos ocorridos em Carvão 19, negócio vendido pela Vale_S.A., e II exclusão dos suicídios 5. Cabe reforçar que tanto as fatalidades resultantes de suicídio quanto as ocorridas em Carvão permanecem na base do Monitoramento de Eventos com Perda Social, tendo sido desconsiderados, tão somente, para efeito de contabilização dos resultados relativos à meta. GRI 2-4"/>
        <s v="Para tanto, a Vale tem o compromisso de praticar o diálogo e a escuta ativa com suas partes interessadas, atuar na construção de um legado positivo para as gerações futuras, criando valor positivo social, ambiental e econômico, ao longo de todo ciclo de vida da mineração (p. 54, 2020. "/>
        <s v="Normativos orientam a construção de uma relação de respeito e de confiança com as comunidades (p. 118, 2020). "/>
        <s v="O ano de 2019 foi marcado pelo luto e pela preocupação em estabelecer ações emergenciais para lidar com as adversidades suscitadas pelo rompimento (p. 15, 2019).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5">
  <r>
    <x v="0"/>
    <x v="0"/>
    <x v="0"/>
    <s v="O efeito das ações do mercado que excluem empresas envolvidas com esse tipo de crime é mais rápido do que o efeito de políticas de governo, pois mexe no bolso (p.115, 2007). "/>
  </r>
  <r>
    <x v="1"/>
    <x v="0"/>
    <x v="0"/>
    <s v="Nossa estratégia de gestão da biodiversidade inclui ainda a reabilitação (p. 95, 2014). "/>
  </r>
  <r>
    <x v="0"/>
    <x v="1"/>
    <x v="1"/>
    <s v="Em outro caso, no Município de Vitória, Espírito Santo – Brasil, está em processamento uma ação por suposta poluição atmosférica (p. 121, 2007). "/>
  </r>
  <r>
    <x v="2"/>
    <x v="1"/>
    <x v="1"/>
    <s v="[...] e, no município de Vitória, Espírito Santo, Brasil, continua em processamento uma ação por suposta poluição atmosférica (p. 69, 2009)."/>
  </r>
  <r>
    <x v="3"/>
    <x v="1"/>
    <x v="1"/>
    <s v="Também permanecem as quatro associadas ao licenciamento da mina de Capão Xavier da empresa MBR, em Belo Horizonte (MG), e, no município de Vitória (ES) continua em processamento uma ação por suposta poluição atmosférica (p. 67, 2010). "/>
  </r>
  <r>
    <x v="3"/>
    <x v="1"/>
    <x v="1"/>
    <s v="o Instituto Brasileiro do Meio Ambiente e dos Recursos Naturais Renováveis (Ibama) autuou a Alunorte, empresa controlada pela Vale, por supostamente causar poluição no rio Murucupi por meio do lançamento de efluentes no curso d’água, no processo de beneficiamento de bauxita (p. 67, 2010)."/>
  </r>
  <r>
    <x v="3"/>
    <x v="1"/>
    <x v="1"/>
    <s v="e outra ação civil em que se alega que suposta contaminação decorrente de emissões da refinaria de Port Colborne traria impactos à propriedade e à saúde do autor (p. 67, 2010)."/>
  </r>
  <r>
    <x v="4"/>
    <x v="1"/>
    <x v="1"/>
    <s v="A empresa entende que a mineração artesanal ilegal pode prejudicar o desenvolvimento dos territórios nos aspectos econômico, social e ambiental, além de trazer riscos à vida de quem a prática (p. 163, 2012)."/>
  </r>
  <r>
    <x v="4"/>
    <x v="1"/>
    <x v="1"/>
    <s v="A alegação é de suposto descumprimento de condicionantes de estudos do componente indígena, com pedido de indenização por danos morais e materiais às comunidades indígenas Xikrin e Kayapó (p. 166, 2012)."/>
  </r>
  <r>
    <x v="4"/>
    <x v="1"/>
    <x v="1"/>
    <s v="Ainda no Pará, o MPF, representando interesses dos quilombolas do Território de Jambuaçu, ajuizou ACP contra a Vale alegando suposto descumprimento de condicionantes do licenciamento ambiental do mineroduto e da linha de transmissão do empreendimento de bauxita em Paragominas (p. 166, 2012)."/>
  </r>
  <r>
    <x v="4"/>
    <x v="1"/>
    <x v="1"/>
    <s v="No município de Vitória (ES), permanece tramitando uma ação por suposta poluição atmosférica (p. 193, 2012)."/>
  </r>
  <r>
    <x v="5"/>
    <x v="1"/>
    <x v="1"/>
    <s v="No Espírito Santo não houve acordo na audiência de conciliação realizada em 2012, em razão da ação coletiva proposta pela Associação dos Pescadores de Ubu (Apup), que alega supostos danos ambientais e interferência na pesca por causa de sondagens marítimas, e o processo permanece em fase de instrução (P. 120, 2013)."/>
  </r>
  <r>
    <x v="5"/>
    <x v="1"/>
    <x v="1"/>
    <s v="Em razão da aquisição dos ativos de Fertilizantes, a Vale assumiu algumas ações judiciais. Uma delas está relacionada à suposta poluição na unidade de Uberaba (MG); outra diz respeito à restauração do Parque da Serra do Mar; uma terceira questiona o licenciamento ambiental do Projeto Anitápolis (SC); e uma quarta investiga suposta destinação irregular de resíduos sólidos na unidade de Ulianópolis (PA) (p. 121, 2013)."/>
  </r>
  <r>
    <x v="1"/>
    <x v="1"/>
    <x v="1"/>
    <s v="Fomos autuados pelo Ibama em razão de insumos utilizados na ampliação e manutenção da Estrada de Ferro Carajás e dos possíveis impactos ambientais gerados (p. 99, 2014). "/>
  </r>
  <r>
    <x v="1"/>
    <x v="1"/>
    <x v="1"/>
    <s v="No município de Vitória (ES), permanece tramitando uma Ação Civil Pública movida pela Associação Nacional dos Amigos do Meio Ambiente (Anama) em face da Vale, Iema, Ibama, Município de Vitória e União Federal, por suposta poluição atmosférica, que teria gerado danos à saúde e ao bem-estar da população residente na Baia de Camburi, em razão das operações do Complexo de Tubarão (p. 99, 2014). "/>
  </r>
  <r>
    <x v="1"/>
    <x v="1"/>
    <x v="1"/>
    <s v="A Associação dos Pescadores de Ubu e Parati (Apup), no Espírito Santo, ingressou uma ação coletiva contra a Vale, na qual alega supostos danos ambientais e interferência na pesca causada por sondagens marítimas (p. 99, 2014). "/>
  </r>
  <r>
    <x v="1"/>
    <x v="1"/>
    <x v="1"/>
    <s v="No município de Itabira (MG), permanecem duas ações com pedido de indenização por supostos danos ambientais e sociais decorrentes das nossas operações das minas de ferro naquele município (p. 99, 2014). "/>
  </r>
  <r>
    <x v="1"/>
    <x v="1"/>
    <x v="1"/>
    <s v="No Maranhão, discutimos judicialmente alegada interferência na atividade pesqueira, supostamente causada por queda de minério de ferro no mar, quando do carregamento de nossos navios (p. 99, 2014). "/>
  </r>
  <r>
    <x v="1"/>
    <x v="1"/>
    <x v="1"/>
    <s v="Permanecemos também promovendo nossa defesa em um conjunto de ações indenizatórias na comunidade do Barreiro, em Araxá (MG), por suposta contaminação (p. 100, 2014)."/>
  </r>
  <r>
    <x v="1"/>
    <x v="1"/>
    <x v="1"/>
    <s v="A Vale e a Vale Fertilizantes, juntamente com outras dezenas de empresas, são investigadas por suposta destinação irregular de resíduos sólidos que eram encaminhados à empresa responsável por dar destinação final ambientalmente adequada aos resíduos, localizada no município de Ulianópolis (PA) (p. 100, 2014)."/>
  </r>
  <r>
    <x v="6"/>
    <x v="1"/>
    <x v="1"/>
    <s v="A Vale esclarece que, nos termos do pedido do MPF, os valores ali indicados não foram determinados em função do acidente da barragem da Samarco, mas por meio de uma comparação não fundamentada de derramamento de óleo no Golfo do México (Deepwater Horizon) (p. 33, 2015). "/>
  </r>
  <r>
    <x v="6"/>
    <x v="1"/>
    <x v="1"/>
    <s v="A Secretaria de Estado de Meio Ambiente e Sustentabilidade do Pará (SEMAS), em fiscalização realizada na Operação de Serra Leste, autuou a Vale por suposto beneficiamento de minério em desacordo com o prazo estabelecido em condicionante da Licença de Operação do empreendimento (p. 33, 2015)."/>
  </r>
  <r>
    <x v="6"/>
    <x v="1"/>
    <x v="1"/>
    <s v="Em 2015, o Ministério Público (MP) de Catalão, em Goiás, ajuizou uma Ação Civil Pública contra a Vale Fertilizantes e outros dois réus em razão de reclamações da comunidade relacionadas a odor incômodo e de origem desconhecida. Embora não existam provas da origem do odor, o MP visa responsabilizar a indústria de fertilizantes (p. 34, 2015). "/>
  </r>
  <r>
    <x v="6"/>
    <x v="1"/>
    <x v="1"/>
    <s v="Os Planos Básicos Ambientais dos povos Xikrin e Kayapó já estão sendo implementados, e a Vale vem adotando todas as ações necessárias para seu completo cumprimento, embora enfrente dificuldades na total execução do plano Xikrin em virtude de resistência dos próprios indígenas, que não permitem acesso da empresa às suas terras (p. 58, 2015). "/>
  </r>
  <r>
    <x v="6"/>
    <x v="1"/>
    <x v="1"/>
    <s v="Desde o primeiro momento, a Vale está empenhada em apoiar a Samarco no atendimento às pessoas afetadas e em todos os esforços necessários para minimizar os impactos ao meio ambiente. A empresa disponibilizou recursos humanos e materiais, como helicóptero e equipamentos emergenciais, para auxiliar a Samarco nos trabalhos de resgate, distribuição de água e remoção dos locais de risco dos desabrigados pelo acidente (p. 82, 2015)."/>
  </r>
  <r>
    <x v="7"/>
    <x v="1"/>
    <x v="1"/>
    <s v="Todas as paradas estavam relacionadas a aspectos externos à Vale, especificamente aos impactos e desdobramentos do evento Samarco (p. 67, 2016)"/>
  </r>
  <r>
    <x v="7"/>
    <x v="1"/>
    <x v="1"/>
    <s v="Desde o primeiro momento, a Vale está empenhada em apoiar a Samarco no atendimento às pessoas afetadas e em todos os esforços necessários para minimizar os impactos ao meio ambiente (p. 10, 2016)."/>
  </r>
  <r>
    <x v="8"/>
    <x v="1"/>
    <x v="1"/>
    <s v="No entanto, pela ausência de controle, a Vale não pode garantir que essas empresas cumpram integralmente todas as suas políticas, procedimentos e controles (p. 81, 2018)."/>
  </r>
  <r>
    <x v="8"/>
    <x v="1"/>
    <x v="1"/>
    <s v="Construída em 1976 pela Ferteco Mineração, empresa adquirida pela Vale em 27 de abril de 2001, a Barragem I da mina Córrego do Feijão tinha como finalidade a disposição de rejeitos de minério de ferro provenientes da produção desta (p. 11, 2018)."/>
  </r>
  <r>
    <x v="8"/>
    <x v="1"/>
    <x v="1"/>
    <s v="A barragem passava por constante monitoramento e recebia inspeções de campo quinzenais, todas reportadas à Agência Nacional de Mineração (ANM) (p. 11, 2018)."/>
  </r>
  <r>
    <x v="8"/>
    <x v="1"/>
    <x v="1"/>
    <s v="– O último simulado externo aconteceu em 16 de junho de 2018, sob coordenação da Defesa Civil. A última inspeção registrada ocorreu no dia 22 de janeiro de 2019 (p. 11, 2018)."/>
  </r>
  <r>
    <x v="8"/>
    <x v="1"/>
    <x v="1"/>
    <s v="Em 2018, todas as nossas barragens classificadas como Dano Potencial Associado (DPA) alto e médio passaram pelo processo de revisões periódicas de segurança de barragens, com a obtenção de todas as Declarações de Condição de Estabilidade (DCE) das respectivas estruturas (p. 24, 2018)."/>
  </r>
  <r>
    <x v="9"/>
    <x v="1"/>
    <x v="1"/>
    <s v="Grupos comunitários locais e autoridades legais brasileiras alegam impacto negativo na saúde das comunidades próximas à mina (P. 73, 2019)."/>
  </r>
  <r>
    <x v="10"/>
    <x v="1"/>
    <x v="1"/>
    <s v="Se, por um lado, a relação foi marcada por melhorias de infraestrutura por parte da Vale, por meio dos acordos voluntários, por outro, associações que representam esses povos e autoridades públicas brasileiras alegam impacto negativo na saúde das comunidades próximo às minas de níquel Onça Puma (p. 102, 2021). "/>
  </r>
  <r>
    <x v="11"/>
    <x v="1"/>
    <x v="1"/>
    <s v="Em agosto de 2022, a Controladoria-Geral da União (CGU) publicou uma decisão relativa a processo administrativo de responsabilização na qual concluiu que a Vale deixou de apresentar informações fidedignas no sistema da Agência Nacional de Mineração (ANM) em relação à Barragem 1 de Brumadinho (MG) e que emitiu Declaração de Condição de Estabilidade positiva para a estrutura, no período de junho a setembro de 2018, quando, no entendimento do órgão de controle, ela deveria ser negativa (p. 74, 2022). "/>
  </r>
  <r>
    <x v="12"/>
    <x v="1"/>
    <x v="1"/>
    <s v="Entre as ações judiciais relevantes, permanecem as duas envolvendo as operações das minas de ferro da Vale em Itabira, em Minas gerais, brasil, sob alegação de dano. também permanecem as quatro associadas ao licenciamento da mina de Capão Xavier da MBR, em Belo Horizonte, Minas gerais, Brasil, e, no Município de Vitória, Espírito Santo, Brasil, continua em processamento uma ação por suposta poluição atmosférica. em todas, espera-se o julgamento pela improcedência dos pedidos (p. 53, 2008)."/>
  </r>
  <r>
    <x v="12"/>
    <x v="1"/>
    <x v="1"/>
    <s v="Permanece uma ação civil, na qual se alega o declínio no valor de residências como resultado de suposta contaminação histórica no solo relacionada à refinaria de Port Colborne, na qual a empresa vem se defendendo (p. 53, 2008)."/>
  </r>
  <r>
    <x v="13"/>
    <x v="2"/>
    <x v="2"/>
    <s v="A Vale está consciente de que o empreendimento desperta reações controversas quanto aos impactos sociais e ambientais e ao bem-estar das comunidades indígenas da região nas etapas de construção e de operação (p. 74, 2011)."/>
  </r>
  <r>
    <x v="5"/>
    <x v="2"/>
    <x v="2"/>
    <s v="Publicamos ainda as políticas de Defesa da Concorrência, de Patrocínios e de Anticorrupção. Esta última reforça o alto padrão ético e moral da Vale na condução dos seus negócios (p. 17, 2013). "/>
  </r>
  <r>
    <x v="12"/>
    <x v="2"/>
    <x v="2"/>
    <s v="o aumento do volume de resíduos perigosos gerados entre 2007 e 2008 se deve principalmente à inclusão dos dados do negócio de carvão (p. 49, 2008)."/>
  </r>
  <r>
    <x v="2"/>
    <x v="3"/>
    <x v="3"/>
    <s v="Para atender ao nosso compromisso de construir um modelo de negócio sustentável e contribuir para uma sociedade mais justa, ambientalmente equilibrada e economicamente próspera, sabemos que é essencial influenciar positiva e proativamente cada parceiro e demais envolvidos em nossa cadeia produtiva. Por isso, lançamos em 2009 o Código de Conduta do Fornecedor (disponível em www.vale.com), que define a visão da Vale sobre conduta ética nas relações comerciais com as empresas que nos fornecem serviços e produtos (p. 92, 2009)."/>
  </r>
  <r>
    <x v="13"/>
    <x v="3"/>
    <x v="3"/>
    <s v="A Vale reconhece que a opção de investimento em usinas hidrelétricas desperta reações controversas quanto aos seus impactos na região (p. 75, 2011)"/>
  </r>
  <r>
    <x v="1"/>
    <x v="3"/>
    <x v="3"/>
    <s v="Em razão da complexidade de nossas atividades, não temos um critério único de reporte de unidade de negócio. Por isso, alguns indicadores não são apresentados como percentual de unidade de negócio (p. 2, 2014)."/>
  </r>
  <r>
    <x v="1"/>
    <x v="3"/>
    <x v="3"/>
    <s v="As cavidades classificadas como de máxima relevância serão integralmente preservadas (p. 96, 2014). "/>
  </r>
  <r>
    <x v="6"/>
    <x v="3"/>
    <x v="3"/>
    <s v="Quem conhece a política de Saúde e Segurança estabelecida na Vale pode ter a dimensão do quão devastadora foi para nossa empresa a perda de 19 vidas* em decorrência do acidente com a barragem de Fundão, da Samarco, em novembro do ano passado (p. 11, 2015)."/>
  </r>
  <r>
    <x v="6"/>
    <x v="3"/>
    <x v="3"/>
    <s v="O desenvolvimento só é sustentável quando se gera e compartilha valor com suas partes interessadas (p. 24, 2015). "/>
  </r>
  <r>
    <x v="14"/>
    <x v="3"/>
    <x v="3"/>
    <s v="As outras duas são referentes a erros meramente formais de preenchimento do sistema SIGBM (Sistema Integrado de Gestão de Segurança de Barragens de Mineração) e, dessa forma, a empresa optou por realizar o pagamento da multa (p. 69, 2017)."/>
  </r>
  <r>
    <x v="8"/>
    <x v="3"/>
    <x v="3"/>
    <s v="A presença de pessoas em barragens faz parte das medidas rotineiras e dos procedimentos básicos de segurança e manutenção dessas estruturas, mesmo quando inativas, permitindo, por exemplo, desde a leitura de instrumentos e inspeção até a avaliação da necessidade de poda da grama nesses locais (p. 11, 2018). "/>
  </r>
  <r>
    <x v="10"/>
    <x v="3"/>
    <x v="3"/>
    <s v="Parte de nossas operações, devido à rigidez locacional do negócio, tem sobreposição e interface com áreas de alto valor para a biodiversidade, como hotspots e áreas-chave para a biodiversidade, sendo que aproximadamente 30% interferem em áreas protegidas (p. 77, 2021). "/>
  </r>
  <r>
    <x v="10"/>
    <x v="3"/>
    <x v="3"/>
    <s v="O Conselho de Administração reconhece que um processo de avaliação robusto e construtivo é um componente essencial de boa governança corporativa e da sua eficácia (p. 46, 2021). "/>
  </r>
  <r>
    <x v="12"/>
    <x v="3"/>
    <x v="3"/>
    <s v="Com o início de nossa atuação em países da África, monitoraremos esse tipo de atividade nas nossas operações ou em áreas adjacentes e atuaremos, sempre que possível e necessário, para promover melhores práticas socioambientais (p. 65, 2008)."/>
  </r>
  <r>
    <x v="2"/>
    <x v="4"/>
    <x v="4"/>
    <s v="Um destaque do processo foi a contratação de uma pesquisa com partes interessadas selecionadas sobre as nossas práticas de sustentabilidade. Realizada de forma independente, os entrevistados foram convidados a opinar sobre a Vale e apontar os temas relevantes para a empresa (p.12, 2009). "/>
  </r>
  <r>
    <x v="3"/>
    <x v="4"/>
    <x v="4"/>
    <s v="Como exemplo, pode-se apontar a diretoria de Ferrosos Sul da Vale, que foi recentemente reconhecida pelo National Safety Council (EuA), pelo seu Sistema de Emergência Médica Vale como parte das rotinas da Rescue training International e notificada pela entidade que será premiada em vista dos resultados em prol da proteção dos trabalhadores em mineração (p. 52, 2010)."/>
  </r>
  <r>
    <x v="15"/>
    <x v="4"/>
    <x v="4"/>
    <s v="Ações de relacionamento e de engajamento são conduzidas com os principais stakeholders (p. 54, 2020). "/>
  </r>
  <r>
    <x v="11"/>
    <x v="4"/>
    <x v="4"/>
    <s v="O estatuto, o regimento e a governança corporativa da Vale seguem, hoje, parâmetros internacionais próximos aos de seus pares europeus. Podemos considerar que somos, de fato, uma true Corporation (p. 4, 2022). "/>
  </r>
  <r>
    <x v="0"/>
    <x v="5"/>
    <x v="5"/>
    <s v="“Meu sonho é ver a conservação de energia tão valorizada dentro da organização quanto a segurança” (p. 163, 2007)."/>
  </r>
  <r>
    <x v="2"/>
    <x v="5"/>
    <x v="5"/>
    <s v="Além disso, todas as propostas inscritas passaram a integrar o banco de inteligência de inovação da Vale e poderão ser implementadas posteriormente (p. 50, 2009)."/>
  </r>
  <r>
    <x v="5"/>
    <x v="5"/>
    <x v="5"/>
    <s v="Temos o compromisso de promover o desenvolvimento dos fornecedores locais para colaborar com a dinamização da economia nas regiões onde atuamos, assim como qualificar e estimular as empresas para operarem em um mercado cada vez mais competitivo (p. 94, 2013). "/>
  </r>
  <r>
    <x v="1"/>
    <x v="5"/>
    <x v="5"/>
    <s v="A diminuição de investimentos aliada ao aumento da média anual de horas de treinamento deve-se à ampliação de instrutoria interna e lançamento de novos cursos on-line, em linha com a nossa estratégia de educação de disseminação de conhecimentos, reconhecimento e valorização do capital intelectual de nossos empregados (p. 56, 2014). "/>
  </r>
  <r>
    <x v="6"/>
    <x v="5"/>
    <x v="5"/>
    <s v="Como estratégia para manter a oferta de treinamentos, frente ao desafio de diminuir custos, foi reforçado o programa de instrutoria interna, em que empregados são formados para atuar como instrutores, agindo para a multiplicação de conhecimentos (p. 46, 2015)."/>
  </r>
  <r>
    <x v="7"/>
    <x v="5"/>
    <x v="5"/>
    <s v="A iniciativa ganha cada vez mais importância para a Vale por assegurar a qualidade dos cursos ministrados, além de reduzir os custos decorrentes da contratação de treinamentos externos. "/>
  </r>
  <r>
    <x v="7"/>
    <x v="5"/>
    <x v="5"/>
    <s v="Relacionamentos são geridos a fim de promover benefícios mútuos, razão pela qual a Vale mantém profissionais com experiência indigenista (p. 105, 2016). "/>
  </r>
  <r>
    <x v="7"/>
    <x v="5"/>
    <x v="5"/>
    <s v=" A Empresa prioriza diálogo amplo, permanente e estruturado com as comunidades tradicionais e os povos indígenas próximos às operações e aos projetos (p. 107, 2016). "/>
  </r>
  <r>
    <x v="8"/>
    <x v="5"/>
    <x v="5"/>
    <s v="No entanto, em função dos significativos impactos ambientais e em direitos humanos e por respeito ao Pacto Global e a seus membros, a empresa tomou a decisão de se retirar (p. 4, 2018)."/>
  </r>
  <r>
    <x v="12"/>
    <x v="5"/>
    <x v="5"/>
    <s v="Nos casos de aquisição de terras e nas atividades de reassentamento, procuramos sempre estabelecer acordos amigáveis, que beneficiem ambas as partes (p. 66, 2008)."/>
  </r>
  <r>
    <x v="0"/>
    <x v="1"/>
    <x v="6"/>
    <s v="“A Vale é um dos projetos mais empolgantes vindo de países emergentes. A Vale é também – e isso é um compromisso – uma empresa global profundamente dedicada em elevar o seu padrão, e suas políticas voltadas para o desenvolvimento sustentável são exemplos disso.” (p. 17, 2007). Javier Santiso, Diretor do Centro de Desenvolvimento e Presidente da OECD – Rede de Mercados Emergentes (EmNet)."/>
  </r>
  <r>
    <x v="0"/>
    <x v="1"/>
    <x v="6"/>
    <s v="A Vale Inco não realiza o monitoramento do percentual de materiais que são reciclados. Apesar disso, estudo sobre o desempenho da indústria mundial de níquel, feito pela Universidade de Yale (EUA) e denominado “Anthropogenic Nickel Cycle: Insights into Use, Trade, and Recycling”, aponta 71% de reciclagem do níquel (p.131, 2007)."/>
  </r>
  <r>
    <x v="0"/>
    <x v="1"/>
    <x v="6"/>
    <s v="“Os jovens de hoje podem não estar preparados para trabalhar nos melhores postos da Vale, mas os meninos estarão. Aí, a cidade vai ter uma juventude diferente”, prevê (p. 172, 2007)."/>
  </r>
  <r>
    <x v="3"/>
    <x v="1"/>
    <x v="6"/>
    <s v="Neste sentido, a Vale participa ativamente de entidades e fóruns nacionais e internacionais importantes, como International Council on Mining and Metals (ICMM), Earth Moving Equipment Safety Round table (Emerst), Green Building Council (GBC) e Instituto Brasileiro de Mineração (Ibram) (p. 50, 2010)."/>
  </r>
  <r>
    <x v="6"/>
    <x v="1"/>
    <x v="6"/>
    <s v="Nas empresas coligadas, diretas ou indiretas, em que tem de 20% a 50% do capital votante, ou em empresas ou entidades das quais possui controle compartilhado, em muitos casos, a Vale tem assento nos Conselhos de Administração, podendo integrar ainda comitês consultivos (p. 3, 2015)."/>
  </r>
  <r>
    <x v="7"/>
    <x v="1"/>
    <x v="6"/>
    <s v="Empresa segue diretrizes de renomados organismos internacionais, como o Comitê Internacional de Grandes Barragens, para assegurar a gestão técnica e ambientalmente adequada (p. 110, 2016). "/>
  </r>
  <r>
    <x v="7"/>
    <x v="1"/>
    <x v="6"/>
    <s v="Para o desenvolvimento de projetos de barragens ou alteamentos, a Vale utiliza como referência diretrizes de projetos de organismos internacionais renomados, como o Comitê Internacional de Grandes Barragens (Icold), e a norma NBR 13028/2006, que está em fase de revisão pela Associação Brasileira de Normas Técnicas (ABNT) e sujeita à consulta pública entre comunidade técnica e sociedade."/>
  </r>
  <r>
    <x v="7"/>
    <x v="1"/>
    <x v="6"/>
    <s v="Nesse sentido, em 2016 a Empresa manteve o engajamento nas discussões e iniciativas relacionadas a esse contexto, em especial no âmbito do Cebds, no qual ocupou a presidência da Câmara Temática de Biodiversidade e Biotecnologia (p.119, 2016). "/>
  </r>
  <r>
    <x v="8"/>
    <x v="1"/>
    <x v="6"/>
    <s v="No entanto, o empreendimento está devidamente licenciado e, recentemente, em ação judicial que discute os impactos, foram emitidos laudos periciais que destacam não existir influência da nossa operação sobre o rio Cateté (p. 58, 2018)."/>
  </r>
  <r>
    <x v="8"/>
    <x v="1"/>
    <x v="6"/>
    <s v="A esse respeito, cumpre observar que, a despeito das alegações de impactos, laudos periciais concluíram pela inexistência de nexo de causalidade entre as atividades desenvolvidas no empreendimento da empresa e a suposta contaminação do curso hídrico que separa o empreendimento da terra indígena em questão (p. 57, 2018)."/>
  </r>
  <r>
    <x v="8"/>
    <x v="1"/>
    <x v="6"/>
    <s v="Somos associados ao Conselho Internacional de Mineração e Metais e nos comprometemos a contribuir para a conservação da diversidade biológica (p. 66, 2018)."/>
  </r>
  <r>
    <x v="9"/>
    <x v="1"/>
    <x v="6"/>
    <s v="Para lidar com essa perspectiva, a Vale tem como principal referência os “Princípios Orientadores da ONU sobre Empresas e Direitos Humanos”. (p. 14, 2019). "/>
  </r>
  <r>
    <x v="9"/>
    <x v="1"/>
    <x v="6"/>
    <s v="A decisão é consistente com o reconhecimento pela empresa dos Princípios Orientadores sobre Empresas e Direitos Humanos da Organização das Nações Unidas (p. 16, 2019)."/>
  </r>
  <r>
    <x v="9"/>
    <x v="1"/>
    <x v="6"/>
    <s v="Todo esse processo foi embasado no compromisso de estabelecer um novo pacto com a sociedade, que culminou na adoção de metas de sustentabilidade mais desafiadoras e ambiciosas, alinhadas à Agenda 2030 da ONU, envolvendo mudanças climáticas, energia e florestas. (p. 82, 2019)."/>
  </r>
  <r>
    <x v="9"/>
    <x v="1"/>
    <x v="6"/>
    <s v="Durante o ano de 2019, a Vale manteve intenso contato com o Conselho Internacional de Mineração e Metais (ICMM, do inglês International Council on Mining and Metals) e vem participando ativamente da elaboração do Global Tailings Standard, novo padrão de gestão de barragens, com publicação prevista para o segundo trimestre de 2020 (p. 93, 2019)."/>
  </r>
  <r>
    <x v="15"/>
    <x v="1"/>
    <x v="6"/>
    <s v="No ano, a empresa atuou, ainda, como colíder da Câmara Técnica de Biodiversidade do CEBDS, apoiando e participando das discussões sobre o tema, contribuindo com a evolução do Compromisso Empresarial Brasileiro da Biodiversidade.Também aderiu ao Call for Action da Business for Nature, união de empresas e instituições na busca pela redução da perda de biodiversidade (p. 96, 2020). "/>
  </r>
  <r>
    <x v="15"/>
    <x v="1"/>
    <x v="6"/>
    <s v="Recentemente, a Vale aderiu à Task Force on Scaling Voluntary Carbon Markets, uma iniciativa que reúne mais de 40 líderes e empresas do mundo, cujo objetivo é expandir os mercados voluntários de carbono de forma robusta e transparente, tornando-os uma alternativa estruturada e viável no combate às mudanças climáticas (p. 106, 2020)."/>
  </r>
  <r>
    <x v="15"/>
    <x v="1"/>
    <x v="6"/>
    <s v="Em 2020, a Vale firmou parcerias relevantes para o desenvolvimento de programas sociais. Empresas como Wheaton Precious Metals e Grupo Hidrau Torque (GHT), por exemplo, aportaram recursos para a realização do projeto de educação Territórios em Rede, da Fundação Vale, voltado para a inclusão escolar e redução dos índices de evasão, além do já mencionado projeto Máscara + Renda (p. 138, 2020)."/>
  </r>
  <r>
    <x v="11"/>
    <x v="1"/>
    <x v="6"/>
    <s v="Nossa avaliação é que a Vale cumpriu amplamente os princípios tanto de relatos integrados como de sustentabilidade (p. 82, 2022). "/>
  </r>
  <r>
    <x v="11"/>
    <x v="1"/>
    <x v="6"/>
    <s v="É preciso começarmos a pensar em outros caminhos que não sejam mais ligados à ideia da mineração associada a devastação, degradação e violação de direitos (...). Trata-se de nada mais do que respeitar os direitos humanos, os direitos dos povos indígenas à consulta e ao diálogo, de forma aberta, franca e honesta.” (p, 40, 2022). "/>
  </r>
  <r>
    <x v="11"/>
    <x v="1"/>
    <x v="6"/>
    <s v="Os produtos de Dillinger e Saarstahl já fazem parte da transição de energia e mobilidade de hoje. Junto com parceiros fortes como a Vale, continuaremos trilhando o caminho para uma produção com impacto neutro no clima. Ao trabalharmos juntos para desenvolver soluções para descarbonização na siderurgia, podemos reunir nossa experiência e alcançar os próximos marcos no caminho para nossa transformação verde.” (p. 63, 2022)."/>
  </r>
  <r>
    <x v="11"/>
    <x v="1"/>
    <x v="6"/>
    <s v="Como siderúrgica global, a transição para a produção de aço de baixo carbono de acordo com o Acordo de Paris é de fundamental importância para a ArcelorMittal. Devemos conseguir isso de maneira justa e responsável, proporcionando ambientes seguros, decentes e inclusivos em toda a cadeia de valor, tanto para os trabalhadores quanto para as comunidades afetadas. Vemos os padrões multissetoriais certificados por terceiros, como o ResponsibleSteel™ e IRMA, como principais facilitadores, e procuramos trabalhar com parceiros que pensam da mesma forma.” (p. 63, 2022)."/>
  </r>
  <r>
    <x v="11"/>
    <x v="1"/>
    <x v="6"/>
    <s v="A mineração do futuro tem que estar intensamente ligada ao planejamento territorial, que deve incorporar a mineração e estabelecer limites a ela. O desafio é trazer as externalidades para esse planejamento e executá-lo de forma participativa.” (p. 48, 2022). "/>
  </r>
  <r>
    <x v="12"/>
    <x v="6"/>
    <x v="7"/>
    <s v="A comunicação com os empregados é uma prioridade nesses esforços: apresentações sobre o consumo de energia integram o treinamento anual sobre uso, políticas, projetos e planejamento de longo prazo destinado aos profissionais. uma seção sobre energia foi incluída no boletim mensal (distribuído a todos os empregados), destacando a sua utilização e quaisquer informações ou notícias relevantes no mês (p. 53, 2008)."/>
  </r>
  <r>
    <x v="12"/>
    <x v="6"/>
    <x v="7"/>
    <s v="A empresa procura adotar práticas alinhadas com as recomendações do Banco mundial e sua Diretiva operacional sobre Reassentamento. O documento trata da aquisição de terras e de casos de reassentamento involuntário, recomendando ações para mitigar os seus impactos sociais e econômicos (p. 67, 2008)."/>
  </r>
  <r>
    <x v="16"/>
    <x v="6"/>
    <x v="7"/>
    <s v="Durante a fase de análise da viabilidade do empreendimento, conforme previsto na proposta da Vale vencedora da licitação, a Companhia investiu em ações voltadas ao desenvolvimento socioeconômico da região, em parceria com as comunidades, o governo, organizações não-governamentais e o empresariado local (p. 84, 2006). "/>
  </r>
  <r>
    <x v="0"/>
    <x v="6"/>
    <x v="7"/>
    <s v="Para desenvolver suas atividades de mineração, logística, energia e outros empreendimentos, a Vale adquire terras e, quando não é possível evitar, realiza reassentamentos. Nos casos de aquisição de terras e nas atividades de reassentamento, procuramos estabelecer acordos amigáveis, de modo a evitar a utilização de instrumentos legais (p. 193, 2007). "/>
  </r>
  <r>
    <x v="2"/>
    <x v="6"/>
    <x v="7"/>
    <s v="O diálogo com representantes legítimos dos nossos empregados, sejam sindicatos ou outros tipos de associações, é a base norteadora das nossas negociações trabalhistas. Embora tenhamos uma postura de diálogo, a notificação prévia de mudanças significativas e não está prevista em acordos coletivos (p. 41, 2009)."/>
  </r>
  <r>
    <x v="2"/>
    <x v="6"/>
    <x v="7"/>
    <s v="Em 2009, em Minas Gerais, a área de Segurança Empresarial da Vale realizou fiscalizações nas unidades operacionais da empresa onde há risco de ocorrência de prática de garimpagem clandestina. Há a intenção de inserir esse tema na pauta de reuniões realizadas com as comunidades desse estado localizadas próximas às operações. Ao longo do ano foram identificadas 42 ocorrências e, com a intervenção da Polícia Civil, foram detidas 22 pessoas (P. 87, 2009). "/>
  </r>
  <r>
    <x v="2"/>
    <x v="6"/>
    <x v="7"/>
    <s v="O foco é evitar situações de conflito entre as partes envolvidas, respeitar a legislação local, os procedimentos propostos pela International Finance Corporation (IFC) e garantir que o processo negocial seja justo e viabilize as mesmas ou melhores condições de vida para as comunidades locais (p. 91, 2009)"/>
  </r>
  <r>
    <x v="3"/>
    <x v="6"/>
    <x v="7"/>
    <s v="Além disso, o ingresso como primeira mineradora no Índice de Sustentabilidade Empresarial (ISE) da Bovespa e a evolução do Plano de Ação em Sustentabilidade (PAS), cujas metas passaram a ser um dos critérios para a remuneração variável, confirmam uma vez mais o compromisso com o desenvolvimento sustentável como parte da estratégia da empresa (p. 16, 2010). "/>
  </r>
  <r>
    <x v="3"/>
    <x v="6"/>
    <x v="7"/>
    <s v="A inclusão das metas do PAS como um dos critérios para Remuneração Variável (RV), em 2010, reafirma o compromisso das áreas com a melhoria permanente dos resultados e com o avanço da gestão da sustentabilidade na Vale (p. 17, 2010)."/>
  </r>
  <r>
    <x v="3"/>
    <x v="6"/>
    <x v="7"/>
    <s v="o item Saúde e Segurança representou 10% da remuneração variável dos empregados da Vale. Este percentual é um reconhecimento dos esforços da liderança e de todos os colaboradores em direção a uma atitude preventiva e de respeito à vida. Em 2011, esta prática será mantida (p. 50, 2010)."/>
  </r>
  <r>
    <x v="3"/>
    <x v="6"/>
    <x v="7"/>
    <s v="A Vale auditou e acompanhou o aperfeiçoamento dos 25 fornecedores de serviços críticos, ou seja, aqueles que têm apresentado performance inferior às expectativas da empresa e necessitam aprimorar os seus resultados de saúde e segurança em itens como sistema de gestão, requisitos de atividades críticas e cumprimento legal (p. 54, 2010). "/>
  </r>
  <r>
    <x v="13"/>
    <x v="6"/>
    <x v="7"/>
    <s v="É o quanto o desempenho em saúde e segurança representa do total da remuneração variável das áreas operacionais da Vale (p. 10, 2011)."/>
  </r>
  <r>
    <x v="13"/>
    <x v="6"/>
    <x v="7"/>
    <s v="O desempenho da empresa em saúde e segurança representou 10% da remuneração variável dos empregados de áreas operacionais e 5% dos de áreas corporativas da Vale em 2011, visando reforçar uma atitude preventiva e consciente (p. 16, 2011)."/>
  </r>
  <r>
    <x v="13"/>
    <x v="6"/>
    <x v="7"/>
    <s v="Ao veriﬁcar a existência de garimpagem ilegal em terras ilegal em terras adjacentes às suas atividades, o Guia de Direitos Humanos da Vale determina o acionamento dos órgãos governamentais para incitar a regularização da prática e, se necessário, a sua devida realocação (p. 56, 2011)"/>
  </r>
  <r>
    <x v="4"/>
    <x v="6"/>
    <x v="7"/>
    <s v="O setor mineral é responsável pelos maiores investimentos privados no país, o que reforça a importância de adoção de políticas públicas que garantam a sustentabilidade dos negócios envolvidos em suas atividades (p. 25, 2012)."/>
  </r>
  <r>
    <x v="1"/>
    <x v="6"/>
    <x v="7"/>
    <s v="Nosso programa de remuneração variável atrela nosso desempenho econômico-financeiro à excelência operacional e à sustentabilidade, que estão vinculadas a temas que buscam nossa melhoria contínua (p. 34, 2014). "/>
  </r>
  <r>
    <x v="6"/>
    <x v="6"/>
    <x v="7"/>
    <s v="Metas alcançadas de acordo com o KPI de Sustentabilidade, contemplado no programa de remuneração variável da Vale (p. 5, 2015). "/>
  </r>
  <r>
    <x v="15"/>
    <x v="6"/>
    <x v="7"/>
    <s v="Em 2020, as metas relacionadas à agenda climática representaram 10% da remuneração variável de curto prazo dos empregados, incluindo Presidente e Vice-presidentes executivos (p. 105, 2020). "/>
  </r>
  <r>
    <x v="15"/>
    <x v="6"/>
    <x v="7"/>
    <s v="Unidades operacionais da Vale estão instaladas em regiões onde conflitos pelo uso da terra fazem parte do contexto territorial (p. 156, 2020). "/>
  </r>
  <r>
    <x v="10"/>
    <x v="6"/>
    <x v="7"/>
    <s v="A garantia de uma linha de sucessão assertiva para cargos e posições passou a compor as metas de remuneração de executivos (p. 92, 2021)."/>
  </r>
  <r>
    <x v="12"/>
    <x v="6"/>
    <x v="7"/>
    <s v="Além disso, em 2008, esse tipo de atividade ocorreu em algumas áreas de concessão na Indonésia, especialmente no período de alta nos preços de níquel. Diante dessa situação, a PT Inco vem trabalhando com as autoridades locais e investindo em programas de desenvolvimento comunitário voltados para as áreas de educação, saúde e desenvolvimento agrícola (p. 65, 2008)."/>
  </r>
  <r>
    <x v="12"/>
    <x v="6"/>
    <x v="7"/>
    <s v="O Índice de Desempenho do Fornecedor (IDF) é uma importante ferramenta que utilizamos para avaliar nossos fornecedores de materiais e de serviços para contratos acima de US$ 270 mil. Após avaliação e classificação, elaboramos planos de ação para aqueles com desempenho menor do que 50%. Entre outros objetivos, o IDF busca fornecer subsídios para renovação do nosso cadastro, estabelecer um ranking de nossos parceiros e assegurar mais transparência com o mercado (p. 72, 2008)."/>
  </r>
  <r>
    <x v="12"/>
    <x v="6"/>
    <x v="7"/>
    <s v="As empresas mais bem avaliadas são premiadas nas seguintes categorias: Melhor Fornecedor Regional, Destaque Saúde e Segurança, Destaque meio Ambiente, Destaque PDF, Melhor Fornecedor Nacional-Material e Melhor Fornecedor Nacional-Serviço, segmentos nos quais oferecemos 25 premiações, em 2008 (p. 72, 2008)."/>
  </r>
  <r>
    <x v="2"/>
    <x v="7"/>
    <x v="8"/>
    <s v="A Vale, ciente da sua responsabilidade social perante os impactos causados com a implantação do Píer iV do terminal Portuário de Ponta da Madeira, em são luís, está realizando o Programa de desenvolvimento socioeconômico da comunidade de Pescadores Artesanais da Praia do Boqueirão (p. 82, 2009)."/>
  </r>
  <r>
    <x v="0"/>
    <x v="7"/>
    <x v="8"/>
    <s v="Acreditamos que a mineração deve ser uma atividade promotora do desenvolvimento sustentável (p. 56, 2007)."/>
  </r>
  <r>
    <x v="2"/>
    <x v="7"/>
    <x v="8"/>
    <s v="A Vale mantém uma posição financeira saudável, apoiada em nossa capacidade de geração de caixa, liquidez e disponibilidade de linhas de crédito de médio e longo prazos, além de um portfólio de dívida de baixo risco – com baixo custo, alta cobertura de juros e longo prazo de vencimento (p. 23, 2009)."/>
  </r>
  <r>
    <x v="2"/>
    <x v="7"/>
    <x v="8"/>
    <s v="Nos últimos dez anos, entre 2000 e 2009, a Vale foi a empresa de mineração diversificada que mais gerou valor para o acionista, com retorno total (TSR, na sigla em inglês de Total Shareholder Return) de 33,2%, em média, por ano, desempenho que se repetiu também nos últimos cinco anos, entre 2005 e 2009, com TSR médio de 35,3% (p. 23, 2009)."/>
  </r>
  <r>
    <x v="3"/>
    <x v="7"/>
    <x v="8"/>
    <s v="Atitude Ambiental recebe prêmio Eco 2010 (p. 66, 2010). "/>
  </r>
  <r>
    <x v="3"/>
    <x v="7"/>
    <x v="8"/>
    <s v="A Vale planeja divulgar as informações sobre o número de novos casos de doenças ocupacionais no Relatório de Sustentabilidade de 2011 (p. 52, 2010)."/>
  </r>
  <r>
    <x v="3"/>
    <x v="7"/>
    <x v="8"/>
    <s v="o curso natural das doenças apresenta intervalo de tempo decorrido entre a exposição ao agente em doses suficientes para produzir efeitos à saúde e o aparecimento dos primeiros sinais detectáveis no sistema de monitoramento da saúde, podendo chegar a anos (p. 52, 2010). "/>
  </r>
  <r>
    <x v="13"/>
    <x v="7"/>
    <x v="8"/>
    <s v="Foram investidos mais de US$ 100 milhões em 270 ações para melhoria no desempenho da sustentabilidade (p. 17, 2011)."/>
  </r>
  <r>
    <x v="4"/>
    <x v="7"/>
    <x v="8"/>
    <s v="O caminho da mineração sustentável (p. 17, 2012)."/>
  </r>
  <r>
    <x v="4"/>
    <x v="7"/>
    <x v="8"/>
    <s v="Na falta de definição de um acordo global para mitigar as emissões de GEE, várias legislações têm sido criadas nos países em que a Vale está presente. Como agente fomentador de ações de mitigação, a Vale monitora essas legislações e, sempre que possível, contribui para a construção de marcos regulatórios sobre mudanças climáticas. (p. 193, 2012)."/>
  </r>
  <r>
    <x v="6"/>
    <x v="7"/>
    <x v="8"/>
    <s v="Nas empresas controladas, a Vale tem assento em diferentes órgãos de administração, podendo integrar ainda comitês que vão além dos relacionados a questões de meio ambiente, saúde e segurança, recursos humanos e finanças. "/>
  </r>
  <r>
    <x v="6"/>
    <x v="7"/>
    <x v="8"/>
    <s v="A Vale mantém em discussão na esfera jurídica várias teses de seu interesse, mas não foi citada em processos iniciados no ano de natureza tributária (p. 34, 2015). "/>
  </r>
  <r>
    <x v="14"/>
    <x v="7"/>
    <x v="8"/>
    <s v="Essa é uma maneira de garantir que o conhecimento ainda em evolução, sobre o tema, não dificulte, por exemplo, o planejamento para essas áreas e o atendimento das demandas da legislação (p. 81, 2017)."/>
  </r>
  <r>
    <x v="9"/>
    <x v="7"/>
    <x v="8"/>
    <s v="Além disso, os investimentos não devem financiar ações que sejam obrigações constitucionais do Poder Público, sendo possível, contudo, complementá-las (p. 60, 2019). "/>
  </r>
  <r>
    <x v="10"/>
    <x v="7"/>
    <x v="8"/>
    <s v="A Vale não realiza atividades de pesquisa mineral ou lavra de qualquer natureza em terras indígenas no Brasil, no entanto, há uma controvérsia envolvendo o povo Xikrin do Cateté em relação a empreendimentos na região de Carajás (p. 106, 2021)."/>
  </r>
  <r>
    <x v="11"/>
    <x v="7"/>
    <x v="8"/>
    <s v="A partir dos esforços realizados para aumentar a representatividade de pessoas com deficiência em nossa força de trabalho, obtivemos, em 2022, o reconhecimento por parte do Ministério Público do Trabalho, no Brasil, do atingimento da cota de 5,4% de profissionais com deficiência no efetivo total da Vale S./A., superando a cota prevista em lei, o que, historicamente, tem sido um desafio para as empresas brasileiras (p. 27, 2022). "/>
  </r>
  <r>
    <x v="12"/>
    <x v="7"/>
    <x v="8"/>
    <s v="Para a vale, o desenvolvimento sustentável é atingido quando seus negócios, em particular as suas atividades de mineração, geram valor para seus acionistas e demais partes interessadas (p. 8, 2008)."/>
  </r>
  <r>
    <x v="0"/>
    <x v="6"/>
    <x v="9"/>
    <s v="“A Vale demonstra um real compromisso com o desenvolvimento sustentável através de projetos, como o Vale Florestar, que envolvem aspectos sociais, econômicos e ambientais. Em Paragominas, está promovendo o emprego, ajudando a salvar a mata e, ainda, viabilizando o nosso pólo moveleiro. É uma atuação integrada que ajuda a consolidar a consciência de que proteger a mata é uma ação que pode e deve gerar benefícios para as pessoas.” (p. 121, 2007). "/>
  </r>
  <r>
    <x v="0"/>
    <x v="6"/>
    <x v="10"/>
    <s v="Não queremos e não vamos repetir a experiência do centro-sul, de substituir áreas degradadas por pasto e plantação de soja. Queremos plantar florestas” (p. 124, 2007). Secretário de Meio Ambiente do Pará, Valmir Ortega."/>
  </r>
  <r>
    <x v="2"/>
    <x v="6"/>
    <x v="9"/>
    <s v="Em 2009, um ano de grandes desafios, mantivemos o nosso compromisso com o desenvolvimento sustentável, conforme explicitado em nossa Missão e na nossa Política de Desenvolvimento Sustentável (p. 8, 2009)."/>
  </r>
  <r>
    <x v="2"/>
    <x v="6"/>
    <x v="9"/>
    <s v="Em meio a toda a incerteza nos mercados globais, realizamos, em 2009, extensos investimentos socioambientais, totalizando US$ 781 milhões, destinando US$ 580 milhões para ações ambientais e US$ 201 milhões a projetos sociais (p. 9, 2009)."/>
  </r>
  <r>
    <x v="3"/>
    <x v="6"/>
    <x v="9"/>
    <s v="Atendendo à demanda dos fornecedores da Vale, o Inove fechou em 2010 uma parceria para fomentar, através da sua plataforma de ensino, o aprendizado da língua inglesa (p. 91, 2010). "/>
  </r>
  <r>
    <x v="13"/>
    <x v="6"/>
    <x v="9"/>
    <s v="Esse é um grande desaﬁo para a empresa e, ao mesmo tempo, a reaﬁrmação de seu compromisso com a conservação do planeta e a valorização das pessoas (p. 4, 2011)."/>
  </r>
  <r>
    <x v="13"/>
    <x v="6"/>
    <x v="9"/>
    <s v="Na abertura deste Relatório de Sustentabilidade 2011, gostaria de me dirigir a cada um de vocês, leitores interessados em compreender como a Vale está se preparando para uma nova economia — aquela que deixará um mundo melhor para as próximas gerações (p. 4, 2011)."/>
  </r>
  <r>
    <x v="13"/>
    <x v="6"/>
    <x v="9"/>
    <s v="Ao longo deste relatório, ﬁz questão de que fôssemos muito claros quanto a esses impactos, bem como aos desaﬁos que a Vale enfrenta. (p. 5, 2011)."/>
  </r>
  <r>
    <x v="13"/>
    <x v="6"/>
    <x v="9"/>
    <s v="Coordenado pela Valer — Educação Vale e pelas áreas regionais de Recursos Humanos, o programa tem a meta de contratar, anualmente, 140 proﬁssionais. Em 2011, foram contratadas 185 pessoas com deﬁciência, cumprindo o Termo de Ajustamento de Conduta (TAC) com o Ministério Público (p. 38, 2011)."/>
  </r>
  <r>
    <x v="13"/>
    <x v="6"/>
    <x v="9"/>
    <s v="A Vale não medirá esforços para aprimorar signiﬁcativamente o quadro de saúde e segurança. As mortes ocorridas são inaceitáveis (p. 42, 2011)"/>
  </r>
  <r>
    <x v="13"/>
    <x v="6"/>
    <x v="9"/>
    <s v="A Vale Moçambique reconhece que há melhorias a serem feitas nas infraestruturas dos reassentamentos e está empenhada no desenvolvimento de ações de apoio a essas famílias, em conjunto com as esferas governamentais, para atender às demandas das comunidades reassentadas (p. 49, 2011). "/>
  </r>
  <r>
    <x v="13"/>
    <x v="6"/>
    <x v="9"/>
    <s v="A Vale reconhece, neste relatório, que ainda há muito trabalho a ser feito para alcançar os resultados esperados pela sociedade (p. 115, 2011)."/>
  </r>
  <r>
    <x v="4"/>
    <x v="6"/>
    <x v="9"/>
    <s v="A Vale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 Vale e pelo Ministério Público Federal. Agora, esperam pelas assinaturas do DNPM e da Feam, que já se manifestaram em sentido favorável (P. 192, 2012)."/>
  </r>
  <r>
    <x v="5"/>
    <x v="6"/>
    <x v="9"/>
    <s v="A Vale foi citada em diversas ações civis públicas, em conjunto com o Departamento Nacional de Produção Mineral (DNPM) e a Fundação Estadual do Meio Ambiente de Minas Gerais (Feam). Essas ações foram propostas pelo Ministério Público Federal sem ouvir a empresa e ter ciência dos programas corporativos de controle de barragens. Todas as ações foram resolvidas por meio de acordos judiciais que já foram assinados pelas partes, e a grande maioria deles já devidamente homologados em juízo (p. 120, 2013)."/>
  </r>
  <r>
    <x v="1"/>
    <x v="6"/>
    <x v="9"/>
    <s v="Lamentamos a necessidade de tratar questões socioambientais junto ao Poder Judiciário e nos empenhamos para que os desfechos dos casos sejam os mais adequados para as partes envolvidas e para o meio ambiente (p. 100, 2014)."/>
  </r>
  <r>
    <x v="6"/>
    <x v="6"/>
    <x v="9"/>
    <s v="Aqueles que acompanham minha trajetória sabem o quanto fiz do Respeito à Vida minha principal bandeira desde que assumi a presidência da empresa, em 2011; percebem também o quanto o acidente me mobilizou pessoalmente (p. 11, 2015)."/>
  </r>
  <r>
    <x v="6"/>
    <x v="6"/>
    <x v="9"/>
    <s v="Todos os anos, desde 2007, acionamos uma rede de mais de mil empregados ao redor do mundo para coletar fatos e dados a partir dos quais construímos nosso Relatório de Sustentabilidade. Levantamos e consolidamos as informações seguindo a metodologia da Global Reporting Initiative (GRI), referência global para publicações do gênero, de forma que garantimos a construção de indicadores sólidos, que nos permitam acompanhar com acuidade os pontos em que avançamos e aqueles que ainda demandam rigorosa atenção (p. 11, 2015). "/>
  </r>
  <r>
    <x v="8"/>
    <x v="6"/>
    <x v="9"/>
    <s v="Esta 12º edição do Relatório de Sustentabilidade é publicada no momento mais desafiador da história da Vale (p. 4, 2018). "/>
  </r>
  <r>
    <x v="8"/>
    <x v="6"/>
    <x v="9"/>
    <s v="O rompimento da Barragem I da mina Córrego do Feijão nos colocou diante de uma situação extremamente desafiadora (p. 30, 2018)."/>
  </r>
  <r>
    <x v="8"/>
    <x v="6"/>
    <x v="9"/>
    <s v="Entendemos que temos muito a evoluir quando se trata do relacionamento com comunidades locais e entendemos que a licença social para operar trata-se de uma questão primordial para o sucesso dos nossos negócios (p. 51, 2018). "/>
  </r>
  <r>
    <x v="9"/>
    <x v="6"/>
    <x v="9"/>
    <s v="A Vale pede desculpas à sociedade e lamenta profundamente pelas 270 vítimas fatais, das quais duas eram jovens mulheres grávidas e 11 vítimas ainda não foram localizadas (p. 14, 2019). "/>
  </r>
  <r>
    <x v="15"/>
    <x v="6"/>
    <x v="9"/>
    <s v="É isso o que vai direcionar a nossa caminhada daqui para frente, que sabemos ser longa, mas estamos determinados a seguir avançando, com humildade, escuta e diálogo (p. 4, 2020). "/>
  </r>
  <r>
    <x v="15"/>
    <x v="6"/>
    <x v="9"/>
    <s v="Jamais esqueceremos Brumadinho. Sabemos que, por maiores que sejam os esforços e projetos de reparação, nunca compensaremos as perdas de familiares, amigos e colegas pelo rompimento da Barragem I, da mina Córrego do Feijão (p. 9, 2020)."/>
  </r>
  <r>
    <x v="15"/>
    <x v="6"/>
    <x v="9"/>
    <s v="Mesmo buscando sempre melhores tecnologias e métodos que permitam a menor interferência nos recursos naturais, as operações impactam, direta ou indiretamente, os hábitats naturais e a biota a eles associados, principalmente em função de conversão, perda e/ou redução de hábitats, alteração na qualidade do ar e perda de espécimes (p. 95, 2020). "/>
  </r>
  <r>
    <x v="15"/>
    <x v="6"/>
    <x v="9"/>
    <s v="Não são raros os questionamentos do poder público buscando a redução dos impactos citados, a partir da melhoria da eficiência dos controles ambientais ao longo da cadeia produtiva (p. 99, 2020)."/>
  </r>
  <r>
    <x v="15"/>
    <x v="6"/>
    <x v="9"/>
    <s v="A Vale foi apontada como uma das empresas responsáveis por contribuir com as emissões de poeira na região (p. 99, 2020)."/>
  </r>
  <r>
    <x v="15"/>
    <x v="6"/>
    <x v="9"/>
    <s v="Após reiteradas tentativas de diálogo, a desmobilização da instalação clandestina, em conformidade com as devidas garantias legais, gerou reação violenta de um pequeno número de campesinos, com uso de armas de fogo contra a equipe da empresa (p. 156, 2020)."/>
  </r>
  <r>
    <x v="10"/>
    <x v="6"/>
    <x v="9"/>
    <s v="Em 25 de janeiro, completou-se três anos do rompimento da Barragem B1, o dia mais triste de nossa história. A tragédia, que jamais será esquecida, causou a morte de 270 pessoas e diversos impactos socioambientais, também deixou evidente a necessidade de aprendermos juntos com tudo o que aconteceu, de nos transformarmos e assumirmos o compromisso de que tragédias assim não se repitam jamais e que nenhuma vida seja perdida em nossa empresa (p. 5, 2021)."/>
  </r>
  <r>
    <x v="10"/>
    <x v="6"/>
    <x v="9"/>
    <s v="Jamais esqueceremos Brumadinho e seguimos determinados a reparar integralmente e compensar os danos causados às pessoas e aos territórios pelo rompimento da Barragem B1, da mina Córrego do Feijão, em Brumadinho, Minas Gerais, Brasil (p. 27, 2021). "/>
  </r>
  <r>
    <x v="10"/>
    <x v="6"/>
    <x v="9"/>
    <s v="Devido às características inerentes às suas atividades e ao setor extrativo onde opera, a Vale reconhece que há diversos desafios relativos ao respeito aos Direitos Humanos em suas atividades e em toda a sua cadeia de valor (p. 99, 2021)."/>
  </r>
  <r>
    <x v="10"/>
    <x v="6"/>
    <x v="9"/>
    <s v="A Vale tem consciência de que a velocidade da reparação de Mariana não atende à expectativa da sociedade, e vem apoiando para acelerar esse processo (p. 33, 2021)."/>
  </r>
  <r>
    <x v="10"/>
    <x v="6"/>
    <x v="9"/>
    <s v="O tema Barragem é hoje um dos maiores desafios do setor mineral e sobretudo da Vale, pois ao mesmo tempo que é importante para a continuidade da produção, causa a percepção de insegurança nas comunidades próximo às operações, principalmente no estado de Minas Gerais (p. 36, 2021). "/>
  </r>
  <r>
    <x v="11"/>
    <x v="6"/>
    <x v="9"/>
    <s v="Houve consideráveis avanços, mas sabemos que ainda há muito a fazer, principalmente seguir com as buscas pelas três pessoas ainda não localizadas. Jamais esqueceremos Brumadinho, e os aprendizados da tragédia seguirão sempre conosco (p. 5, 2022). "/>
  </r>
  <r>
    <x v="11"/>
    <x v="6"/>
    <x v="9"/>
    <s v="A siderurgia, por ser um setor de difícil abatimento, exigirá nossa liderança no desenvolvimento de soluções de baixo carbono por meio de uma abordagem centrada no cliente, rápido desenvolvimento de produtos de alta qualidade e modelos de negócios customizados (p. 63, 2022)."/>
  </r>
  <r>
    <x v="12"/>
    <x v="6"/>
    <x v="11"/>
    <s v="“o prêmio é o resultado do trabalho de todos. na última década, a vale vem crescendo, investindo, com muita persistência e disciplina”, afirmou o diretor-presidente Roger Agnelli, ao receber o prêmio, acompanhado de um grupo de empregados da Vale, que representou as principais regiões de atuação da empresa” (p. 25, 2008)."/>
  </r>
  <r>
    <x v="12"/>
    <x v="6"/>
    <x v="11"/>
    <s v="Além da ajuda para a reconstrução dos estabelecimentos de ensino, foi feita uma doação em espécie à Cruz Vermelha na China para ações de socorro às vítimas do terremoto (p. 65, 2008)."/>
  </r>
  <r>
    <x v="16"/>
    <x v="6"/>
    <x v="11"/>
    <s v="Todas as atenções estão voltadas para que continuemos garantindo a segurança dos empregados enquanto aumentamos a produção com um alto nível de qualidade e mantendo os custos sob controle. Estou muito animado com as possibilidades pessoais e profissionais que terei na CVRD Inco e vejo um futuro de ainda mais crescimento (p. 35, 2006)"/>
  </r>
  <r>
    <x v="16"/>
    <x v="6"/>
    <x v="11"/>
    <s v="É muito gratificante trabalhar em uma empresa de grande porte como a Vale, porque o que nós fazemos se reflete diretamente na sociedade. Lido com pessoas muito diferentes, e isso contribui muito para meu aprendizado e minha formação. Já trabalhei em outras empresas, mas pretendo continuar na Vale por muitos anos. (p.48, 2006)."/>
  </r>
  <r>
    <x v="0"/>
    <x v="6"/>
    <x v="11"/>
    <s v="“Estamos construindo o futuro do nosso povo. Nossas crianças e os filhos delas terão saúde, educação e oportunidades. Meu sonho é que meu povo possa sempre ficar aqui, cuidando da mata, vivendo em paz, festejando”. Com voz baixa, mas firme, o cacique Krohokrenhum Jõpaipaire (p. 197, 2007)."/>
  </r>
  <r>
    <x v="0"/>
    <x v="6"/>
    <x v="11"/>
    <s v="A contratação local também ocorre em situações específicas, como no caso da operação de níquel em Newfoundland e Labrador (Canadá), onde as comunidades locais Inuit e Innu estabeleceram o Acordo de Impactos e Benefício com a empresa (p. 186, 2007). "/>
  </r>
  <r>
    <x v="0"/>
    <x v="6"/>
    <x v="11"/>
    <s v="Respeito à Vida – significa que não abrimos mão, em nenhuma hipótese, da segurança e do respeito à vida. Pessoas são mais importantes do que resultados e bens materiais.  Se for necessário escolher, escolhemos a vida (p. 49, 2007). "/>
  </r>
  <r>
    <x v="0"/>
    <x v="6"/>
    <x v="11"/>
    <s v="Quando um indivíduo tem a oportunidade de aprender, ganha autonomia, perspectivas e novos sonhos (p. 106, 2007)."/>
  </r>
  <r>
    <x v="2"/>
    <x v="6"/>
    <x v="11"/>
    <s v="Preservar nossa força de trabalho em meio à crise financeira internacional foi o maior desafio de 2009. Implementamos várias ações para manter nosso maior capital: as pessoas (p. 36, 2009)."/>
  </r>
  <r>
    <x v="2"/>
    <x v="6"/>
    <x v="11"/>
    <s v="Aos pés do baobá, promovemos o diálogo com os moradores da região (p.75, 2009)."/>
  </r>
  <r>
    <x v="2"/>
    <x v="6"/>
    <x v="11"/>
    <s v="Nossa expectativa é de que esse termo de reassentamento apoie a implantação dos nossos projetos, apontando caminhos possíveis de desenvolvimento sustentável, economicamente viável e socialmente justo das comunidades afetadas (p. 91, 2009)"/>
  </r>
  <r>
    <x v="3"/>
    <x v="6"/>
    <x v="11"/>
    <s v="Em um domingo de novembro de 2010, a Vale apareceu nos principais veículos de mídia no Brasil com uma campanha sobre Saúde e Segurança, que teve como mote o conceito “Por trás de uma vida existem muitas outras”. O impacto da campanha foi imediato, pois não é hábito do setor industrial abordar externamente o tema (p. 51, 2010). "/>
  </r>
  <r>
    <x v="3"/>
    <x v="6"/>
    <x v="11"/>
    <s v="Como cacique mais velho do grupo, formado por cerca de 350 índios, Toprãmre Jõpaipaire relembra fatos marcantes de sua gente, que agora crianças e jovens registram em áudio e vídeo (p. 122, 2010). "/>
  </r>
  <r>
    <x v="3"/>
    <x v="6"/>
    <x v="11"/>
    <s v="A estudante de enfermagem Marilene Belfort, de 35 anos, não esconde o entusiasmo. [...] “O trabalho ainda está no início, mas a gente confia que pode transmitir a preocupação com o câncer do colo de útero que a cada ano mata muitas mulheres” (p. 80, 2010). "/>
  </r>
  <r>
    <x v="3"/>
    <x v="6"/>
    <x v="11"/>
    <s v="“Com a ajuda desses voluntários, conseguimos realizar em um dia o trabalho que não tínhamos conseguido realizar em um ano. Foi um ganho tremendo para a educação em nosso município”, disse a professora Marlene Costa, coordenadora do Programa LSE de Cidelândia, no Maranhão (p. 82, 2010)"/>
  </r>
  <r>
    <x v="13"/>
    <x v="6"/>
    <x v="11"/>
    <s v="Não quero que haja qualquer dúvida de que, nesta empresa, a vida é mais importante do que a produção. Se tivermos que escolher, devemos escolher a vida gerações (p. 4, 2011)."/>
  </r>
  <r>
    <x v="13"/>
    <x v="6"/>
    <x v="11"/>
    <s v="Em linha com sua Visão Estratégica, a Vale entende que não basta respeitar os direitos humanos: é preciso contribuir para sua promoção ao longo de toda esfera de inﬂuência da empresa (p. 22, 2011). "/>
  </r>
  <r>
    <x v="13"/>
    <x v="6"/>
    <x v="11"/>
    <s v="O tema saúde e segurança está acima de qualquer atividade ou prioridade na empresa, é um compromisso permanente de todos (p. 29, 2011). "/>
  </r>
  <r>
    <x v="13"/>
    <x v="6"/>
    <x v="11"/>
    <s v="Para a Vale, a vida está em primeiro lugar. A única meta aceitável é o dano zero (p. 29, 2011)."/>
  </r>
  <r>
    <x v="13"/>
    <x v="6"/>
    <x v="11"/>
    <s v="“Por trás de uma vida existem muitas outras” (p. 31, 2011)"/>
  </r>
  <r>
    <x v="4"/>
    <x v="6"/>
    <x v="11"/>
    <s v="Ninguém deveria se acidentar no ambiente de trabalho. Nós todos trabalhamos para sustentar nossa família e ajudar a sociedade. É nossa responsabilidade garantir que os controles estejam em funcionamento para que os perigos e os riscos sejam gerenciados tanto quanto possível. Segurança deve ser a prioridade número 1 de todos (p. 33, 2012)."/>
  </r>
  <r>
    <x v="4"/>
    <x v="6"/>
    <x v="11"/>
    <s v="Pelo segundo ano consecutivo, a Vale mobilizou-se globalmente para o Dia da Reflexão de Saúde e Segurança, realizado em 13 de novembro. A data é uma forma de honrar e lembrar as pessoas que perderam suas vidas e intensificar os esforços coletivos para atingir o dano zero (p. 34, 2012)."/>
  </r>
  <r>
    <x v="4"/>
    <x v="6"/>
    <x v="11"/>
    <s v="Eu me senti fazendo parte da comunidade. Um dos momentos mais marcantes foi o dia da inauguração da biblioteca. Não tem preço ver a satisfação dos educadores ao utilizá-la e a alegria das crianças diante de tantos recursos educativos, coloridos e divertidos. Dividimos com as crianças, pais, educadores e empregados diversas atividades lúdicas que despertaram o interesse pela leitura e promoveram a integração com muita alegria (p. 45, 2012)."/>
  </r>
  <r>
    <x v="1"/>
    <x v="6"/>
    <x v="11"/>
    <s v="Conduzimos uma estratégia de negócio marcada pela solidez e pautada por relações éticas, paixão pelas pessoas e pelo planeta (p. 10, 2014). "/>
  </r>
  <r>
    <x v="1"/>
    <x v="6"/>
    <x v="11"/>
    <s v="Zelamos pelo Cuidado Ativo Genuíno, o que significa cuidar de si, cuidar do outro e deixar que os outros cuidem de você (p. 50, 2014). "/>
  </r>
  <r>
    <x v="6"/>
    <x v="6"/>
    <x v="11"/>
    <s v="Embora números sejam importantes, para nós, a vida é e sempre será superior à produção (p. 11, 2015)."/>
  </r>
  <r>
    <x v="6"/>
    <x v="6"/>
    <x v="11"/>
    <s v="O dia 5 de novembro de 2015 entrou para a história da mineração como um triste marco (p. 82, 2015)."/>
  </r>
  <r>
    <x v="6"/>
    <x v="6"/>
    <x v="11"/>
    <s v="“A vida em primeiro lugar” é um valor que permeia toda a atuação da Vale – empenhada em alcançar Zero Dano por meio de investimentos contínuos no desenvolvimento de soluções para prevenir lesões e doenças, na padronização de procedimentos, no gerenciamento de riscos e no reforço ao Cuidado Ativo Genuíno – conceito que engloba cuidar de si, cuidar do outro e deixar que os outros cuidem de você (p. 50, 2015). "/>
  </r>
  <r>
    <x v="7"/>
    <x v="6"/>
    <x v="11"/>
    <s v="O dia 5 de novembro de 2015 entrou para a história da mineração como um triste marco (p. 10, 2016)."/>
  </r>
  <r>
    <x v="8"/>
    <x v="6"/>
    <x v="11"/>
    <s v="Estamos em luto, o dia 25 de janeiro de 2019 ficará para sempre registrado na história da Vale e na memória de nossos empregados, parceiros, da população de Brumadinho, em Minas Gerais, e dos brasileiros em geral. (p. 10, 2018). "/>
  </r>
  <r>
    <x v="8"/>
    <x v="6"/>
    <x v="11"/>
    <s v="Estamos em luto (p. 10, 2018). "/>
  </r>
  <r>
    <x v="8"/>
    <x v="6"/>
    <x v="11"/>
    <s v="Pelas vidas que se foram – pois sabemos que nossos esforços jamais serão suficientes para trazê-las de volta –, pelas pessoas que perderam tudo ou quase tudo, pelo impacto provocado aos nossos empregados e às comunidades vizinhas às nossas demais barragens, estamos em luto (p. 10, 2018)."/>
  </r>
  <r>
    <x v="9"/>
    <x v="6"/>
    <x v="11"/>
    <s v="Estamos conectados às vítimas e a seus familiares em um sentimento de solidariedade e de pesar pelo ocorrido (p. 8, 2019)"/>
  </r>
  <r>
    <x v="9"/>
    <x v="6"/>
    <x v="11"/>
    <s v="Nas oficinas, são valorizadas as trocas e vivências feitas entre elas sobre a superação da dor, com linhas, agulhas e desejos de transformação humana por meio da arte (p. 23, 2019). "/>
  </r>
  <r>
    <x v="9"/>
    <x v="6"/>
    <x v="11"/>
    <s v="Um dos aspectos mais importantes do processo de reparação se dá no campo simbólico, isto é, no respeito aos sentimentos e memórias despertados nas pessoas impactadas pelo rompimento da barragem (p. 24, 2019). "/>
  </r>
  <r>
    <x v="9"/>
    <x v="6"/>
    <x v="11"/>
    <s v="As equipes Vale envolvidas têm se esforçado em conferir caráter humano e exercitar a empatia em todos os aspectos do relacionamento, inclusive na disponibilidade para dar suporte emocional a quem os procura e a atender pedidos relacionados a símbolos ou procedimentos que despertem sentimentos negativos, como a mudança da cor dos uniformes e a alteração dos trajetos de ônibus, para evitar que eles trafegassem em ruas em que moram familiares de vítimas, e da identidade visual dos veículos (p. 24, 2019). "/>
  </r>
  <r>
    <x v="9"/>
    <x v="6"/>
    <x v="11"/>
    <s v="O ano de 2019 foi marcado pelo luto e pela preocupação em estabelecer ações emergenciais para lidar com as adversidades suscitadas pelo rompimento (p. 14, 2019).  "/>
  </r>
  <r>
    <x v="9"/>
    <x v="6"/>
    <x v="11"/>
    <s v="O ano de 2019 foi marcado pelo luto e pela preocupação em estabelecer ações emergenciais para lidar com as adversidades suscitadas pelo rompimento (p. 15, 2019).  "/>
  </r>
  <r>
    <x v="9"/>
    <x v="6"/>
    <x v="11"/>
    <s v="No entanto, ainda há um caminho longo a ser percorrido para tentar remediar o sofrimento das comunidades, dos empregados e de suas famílias (p. 14, 2019)."/>
  </r>
  <r>
    <x v="9"/>
    <x v="6"/>
    <x v="11"/>
    <s v="Demanda uma transformação cultural, já em curso, pois tem que tocar na forma como seus colaboradores, agentes diretos da Reparação, entendem e lidam, hoje e no futuro, com os passos da Reparação no seu dia a dia (p. 16, 2019). "/>
  </r>
  <r>
    <x v="9"/>
    <x v="6"/>
    <x v="11"/>
    <s v="o projeto “Talento Não Tem Gênero”, responsável por aumentar a participação feminina em unidades operacionais de Minas Gerais e do Pará, com a ocupação de cargos de operação de equipamentos de grande porte (p. 80, 2019). "/>
  </r>
  <r>
    <x v="15"/>
    <x v="6"/>
    <x v="11"/>
    <s v="Desde que assumi a liderança da Vale, poucos meses após a tragédia provocada pelo rompimento da barragem em Brumadinho, tenho enfatizado as três prioridades da empresa: pessoas, segurança e reparação. Essas três palavras nos inspiraram a seguir o caminho que acreditamos ser fundamental para construir uma Vale melhor (p. 3, 2020). "/>
  </r>
  <r>
    <x v="10"/>
    <x v="6"/>
    <x v="11"/>
    <s v="“Desde o dia 25 de janeiro de 2019 nossas vidas mudaram da pior maneira possível. Nós nunca imaginávamos que a barragem em Brumadinho poderia romper. Assim como nossos familiares. Eles imaginavam que estavam no lugar mais seguro do mundo. Eles amavam trabalhar na empresa, eles tinham orgulho em vestir o uniforme. E hoje só nos resta muita dor, sofrimento e saudade. Esperamos que a empresa tenha um diálogo transparente com os empregados, que eles sejam informados se houver algum risco de perda de vida, e que tudo seja feito para que seja evitado. Para nós familiares é muito difícil tudo o que aconteceu.” (p. 28, 2021)."/>
  </r>
  <r>
    <x v="10"/>
    <x v="6"/>
    <x v="11"/>
    <s v="Para nós, a vida está em primeiro lugar e não existe produtividade sem segurança. A inovação é uma catalisadora para transformar a maneira como operamos, priorizando a saúde e segurança das pessoas. A vida em primeiro lugar é um valor inegociável para nós. (p. 63, 2021). "/>
  </r>
  <r>
    <x v="10"/>
    <x v="6"/>
    <x v="11"/>
    <s v="“Com o apoio da Belterra Agroflorestas, conseguimos diversificar nossa produção, iniciamos o plantio de cacau e aumentamos a eficiência produtiva aqui da Fazenda Recanto das Águas. O sucesso do projeto foi tanto que animou a minha filha, que é dentista, a assumir a produção cacaueira, garantindo que teremos mais uma geração à frente da nossa propriedade familiar” Ademir de Paulo Dan, Sr. Juca, de Parauapebas (PA) (p. 78, 2021). "/>
  </r>
  <r>
    <x v="10"/>
    <x v="6"/>
    <x v="11"/>
    <s v="“É muito complicado para nós indígenas permanecer no ensino superior. Esse projeto é essencial para ajudar. Estou muito feliz por ser contemplada pelo projeto.” "/>
  </r>
  <r>
    <x v="10"/>
    <x v="6"/>
    <x v="11"/>
    <s v="Em 2022, completaremos 80 anos de operação. Ao longo dessas décadas, aprendemos que o nosso papel vai além da mineração e, por isso, em todas as decisões da Vale, as pessoas estão no centro. Buscamos, como diz o nosso propósito, melhorar a vida e transformar o futuro. Juntos (p. 6, 2021). "/>
  </r>
  <r>
    <x v="10"/>
    <x v="6"/>
    <x v="11"/>
    <s v="Sob o conceito de recrutamento estratégico, implementado em 2020 e pautado pelo Modelo de Gestão Vale (VPS), a empresa busca atrair e reter talentos alinhados ao seu propósito, à sua transformação cultural e ao seu compromisso com a promoção da diversidade, equidade e inclusão (p. 90, 2021). "/>
  </r>
  <r>
    <x v="10"/>
    <x v="6"/>
    <x v="11"/>
    <s v="Nossa estratégia de Diversidade, Equidade e Inclusão tem como objetivo fortalecer uma cultura de promoção e valorização de um ambiente inclusivo e endereçar os desafios mapeados por meio de políticas afirmativas (p. 92, 2021). "/>
  </r>
  <r>
    <x v="10"/>
    <x v="6"/>
    <x v="11"/>
    <s v="Em 2021, nosso foco prioritário envolveu a elaboração de um censo de diversidade, para entendimento dos nossos desafios, e a revisão de processos e sistemas, assim como iniciativas para fortalecimento de uma cultura orientada para a promoção da diversidade, equidade e inclusão (p. 92, 2021)."/>
  </r>
  <r>
    <x v="10"/>
    <x v="6"/>
    <x v="11"/>
    <s v="Orgulho LGBTQIA+ Na foto, o técnico de processos Jailson Sá Santana (p. 92, 2021)."/>
  </r>
  <r>
    <x v="10"/>
    <x v="6"/>
    <x v="11"/>
    <s v="No ano de 2021, a Vale concentrou esforços para atingir 5% de profissionais com deficiência na sua força de trabalho (p. 95, 2021). "/>
  </r>
  <r>
    <x v="10"/>
    <x v="6"/>
    <x v="11"/>
    <s v="Antecipamos para 2025 nosso compromisso de dobrar a representatividade de mulheres em nosso quadro de empregados (de 13% para 26%), estabelecemos a meta de atingir 40% da liderança no Brasil formada por pessoas negras até 2026 e fortalecemos nosso posicionamento antirracista (p. 6, 2021). "/>
  </r>
  <r>
    <x v="11"/>
    <x v="6"/>
    <x v="11"/>
    <s v="Neste documento, compartilhamos aprendizados, desafios e avanços, grande parte deles fruto da reflexão e da escuta junto a suas partes interessadas (p. 7, 2022)"/>
  </r>
  <r>
    <x v="11"/>
    <x v="6"/>
    <x v="11"/>
    <s v="A reparação de Brumadinho tem sido nossa força para a mudança (p. 7, 2022)."/>
  </r>
  <r>
    <x v="11"/>
    <x v="6"/>
    <x v="11"/>
    <s v="Entre as iniciativas, está em andamento o processo para a mudança do nome da mina e da barragem Capitão do Mato, situadas no Complexo de Vargem Grande, em Nova Lima, Minas Gerais. Esse é um nome que remete ao racismo, e essa mudança reforça a nossa crença de que o combate à discriminação e a promoção da equidade racial devem acontecer em todos os lugares onde atuamos. “Horizontes” foi o novo nome eleito em votação realizada entre empregados da operação (p. 27, 2022). "/>
  </r>
  <r>
    <x v="11"/>
    <x v="6"/>
    <x v="11"/>
    <s v="Nos últimos dois anos participei, como consultora, do Sounding Painel - uma série de encontros com a alta liderança da Vale, para discutirmos questões referentes a diversidade e inclusão de grupos minorizados. O objetivo era expandir a consciência e a capacidade de escuta da alta liderança da organização, propiciando conhecimento e ferramentas para que possam promover as transformações necessárias para que a Vale seja cada vez mais uma empresa acessível e inclusiva.” (p. 25, 2022)."/>
  </r>
  <r>
    <x v="11"/>
    <x v="6"/>
    <x v="11"/>
    <s v="A Vale embarcou em uma jornada profunda de diversidade e inclusão, abraçando a pluralidade de sua gente e trabalhando para uma organização totalmente inclusiva e socialmente responsável.” (p. 25, 2022). "/>
  </r>
  <r>
    <x v="11"/>
    <x v="6"/>
    <x v="11"/>
    <s v="Trabalhamos todos os dias para combater o racismo em todas as suas formas. Afinal, temos consciência de que nosso papel na sociedade vai muito além da mineração (p. 27, 2022). "/>
  </r>
  <r>
    <x v="12"/>
    <x v="6"/>
    <x v="11"/>
    <s v="Mas a fé da comunidade local no Projeto Carvão Moatize foi reforçada quando a empresa recebeu as bênçãos religiosas em cerimônia comandada por um régulo – guardião dos ritos sagrados, respeitado como liderança tradicional. o ritual, pelo qual se pede licença aos espíritos dos ancestrais que moram no local, foi seguido de chuva. o sinal foi interpretado como uma aprovação à iniciativa, que pode gerar até 3 mil empregos diretos durante a fase de implantação (p. 67, 2008)."/>
  </r>
  <r>
    <x v="12"/>
    <x v="6"/>
    <x v="11"/>
    <s v="O Respeito à Vida é um valor inegociável para a Vale. Nosso objetivo é eliminar as causas de ocorrência de fatalidades (p. 38, 2008). "/>
  </r>
  <r>
    <x v="12"/>
    <x v="6"/>
    <x v="11"/>
    <s v="Pessoas são mais importantes do que resultados e bens materiais.  Se for necessário escolher, escolhemos a vida (p. 22, 2008)."/>
  </r>
  <r>
    <x v="12"/>
    <x v="6"/>
    <x v="12"/>
    <s v="A educação é um dos principais compromissos da Vale com a responsabilidade social e com o desenvolvimento sustentável (p.35, 2008)."/>
  </r>
  <r>
    <x v="12"/>
    <x v="6"/>
    <x v="12"/>
    <s v="Acreditamos que o fortalecimento do diálogo e o respeito à cultura das comunidades indígenas e quilombolas são elementos essenciais à busca do entendimento mútuo (p. 97, 2008). "/>
  </r>
  <r>
    <x v="12"/>
    <x v="6"/>
    <x v="12"/>
    <s v="Atuamos em mercados globais e lidamos com povos de diferentes culturas. Para facilitar a compreensão de nossas mensagens, buscamos adaptar nossa linguagem à realidade das localidades onde estamos presentes (p. 72, 2008). "/>
  </r>
  <r>
    <x v="16"/>
    <x v="6"/>
    <x v="12"/>
    <s v="Uma grande Companhia se faz de pessoas – as de dentro e as de fora. Pessoas com diferentes histórias, diferentes talentos, diferentes vozes, perfis, vontades, aptidões. Na valorização da diversidade humana e no respeito a cada ponto de vista, a Vale constrói relacionamentos, ao mesmo tempo em que por eles é construída, numa espiral que não tem fim. Na infinitude desse movimento, que se projeta para além do presente e acena às gerações futuras, a Companhia converge ações para aquelas que constituem sua própria razão de ser: as pessoas. (p. 2, 2006)"/>
  </r>
  <r>
    <x v="16"/>
    <x v="6"/>
    <x v="12"/>
    <s v="Em 2006, a venda de algumas ações proporcionou a realização de um sonho da minha família: viajei para a Disney com meu marido e meus três filhos.” (p. 18, 2006)."/>
  </r>
  <r>
    <x v="16"/>
    <x v="6"/>
    <x v="12"/>
    <s v="O grande desafio da humanidade, hoje, é continuar a suprir as necessidades de uma população crescente e das gerações futuras em um cenário em que os recursos naturais são cada vez mais escassos (p. 62, 2006)"/>
  </r>
  <r>
    <x v="16"/>
    <x v="6"/>
    <x v="12"/>
    <s v="Responsabilidade, participação, respeito. Mais do que palavras, são diretrizes que norteiam a atuação da Vale e a interlocução com seus diversos públicos: empregados, acionistas, investidores, fornecedores, clientes, sindicatos, associações de classe, comunidade, poder público (p. 76, 2006)."/>
  </r>
  <r>
    <x v="16"/>
    <x v="6"/>
    <x v="12"/>
    <s v="O diálogo é o primeiro passo para o conhecimento mútuo entre a Vale e as comunidades nas quais a Companhia se insere, seja por meio de seus empregados, seja pelo fato de compartilhar um cotidiano e um futuro comuns (p. 83, 2006)."/>
  </r>
  <r>
    <x v="16"/>
    <x v="6"/>
    <x v="12"/>
    <s v="Investimentos em pesquisas, equipamentos e novas aquisições são importantes para impulsionar o crescimento da Vale. Mas o principal investimento da Companhia é nas pessoas (p. 106, 2006). "/>
  </r>
  <r>
    <x v="0"/>
    <x v="6"/>
    <x v="10"/>
    <s v="A certificação anual pela SOX reafirma nosso compromisso de buscar permanentemente as melhores práticas de governança corporativa, reforçando nosso posicionamento como empresa global, com investidores em várias partes do mundo e com ações negociadas no mercado internacional (p. 46, 2007). "/>
  </r>
  <r>
    <x v="0"/>
    <x v="6"/>
    <x v="10"/>
    <s v="A população torna-se protagonista de seu futuro e do futuro de seu território (P. 185, 2007)."/>
  </r>
  <r>
    <x v="0"/>
    <x v="6"/>
    <x v="10"/>
    <s v="Para a Vale, as pessoas são o seu principal capital, e, por isso, a empresa está compromissada com o desenvolvimento de seus profissionais e de moradores locais para empregos futuros (p.104, 0207)."/>
  </r>
  <r>
    <x v="0"/>
    <x v="6"/>
    <x v="10"/>
    <s v="Queremos contribuir não apenas como agentes econômicos, mas como promotores da sustentabilidade ambiental e social, da cidadania e do engajamento de partes interessadas (p. 163, 2007)."/>
  </r>
  <r>
    <x v="0"/>
    <x v="6"/>
    <x v="10"/>
    <s v="Somente com esse esforço integrado, conseguiremos superar o desafio com o qual, hoje, todos nós, cidadãos, nos deparamos: atender às necessidades de desenvolvimento atuais sem comprometer o bem-estar de gerações futuras (p.155, 2007)."/>
  </r>
  <r>
    <x v="0"/>
    <x v="6"/>
    <x v="10"/>
    <s v="Tais resultados só foram possíveis por meio do trabalho e da dedicação dos nossos empregados, a quem estendo meus sinceros agradecimentos (p. 10, 2007)."/>
  </r>
  <r>
    <x v="0"/>
    <x v="6"/>
    <x v="10"/>
    <s v="Transparência é a palavra-chave que fundamenta o nosso modelo de relacionamento com acionistas e demais partes interessadas (p. 40, 2007). "/>
  </r>
  <r>
    <x v="12"/>
    <x v="6"/>
    <x v="12"/>
    <s v="Buscamos, ainda, garantir maior confiabilidade de suprimento e de valor de uso para nossos clientes, além de contribuir para o desenvolvimento sustentável das comunidades, das regiões e dos países onde operamos, mantendo relacionamento e diálogo permanentes e abertos com nossos stakeholders (p. 10, 2008)."/>
  </r>
  <r>
    <x v="12"/>
    <x v="6"/>
    <x v="12"/>
    <s v="Com os objetivos de atender às demandas atuais e garantir às futuras gerações condições adequadas ao atendimento de suas próprias necessidades, investimos em ações que contribuam para o uso sustentável dos recursos naturais (p. 85, 2007)."/>
  </r>
  <r>
    <x v="12"/>
    <x v="6"/>
    <x v="12"/>
    <s v="Com relação aos riscos sociais, entendemos que conhecer em profundidade a realidade dos locais onde atuamos é a base de nossa gestão (p. 26, 2008)."/>
  </r>
  <r>
    <x v="12"/>
    <x v="6"/>
    <x v="12"/>
    <s v="Criamos valor para nossas partes interessadas ao proporcionar o maior retorno possível aos acionistas, ao manter relações e condições justas de trabalho para empregados e contratados e ao buscar parcerias de longo prazo com fornecedores que tragam ganhos para ambas as partes (p. 8, 2008)."/>
  </r>
  <r>
    <x v="2"/>
    <x v="6"/>
    <x v="12"/>
    <s v="A estratégia da Vale é prosseguir com a intensificação do uso de fontes renováveis e de uso racional da energia como forma de obter melhor resultados no que diz respeito ao seu desempenho na área de eficiência energética e redução de emissões atmosféricas (p. 107, 2009). "/>
  </r>
  <r>
    <x v="2"/>
    <x v="6"/>
    <x v="12"/>
    <s v="A mineração artesanal ou de pequena escala é responsável pela geração de trabalho e renda para milhares de famílias ao redor do mundo, exercendo um importante papel no desenvolvimento social e econômico de muitos países (P. 87, 2009)."/>
  </r>
  <r>
    <x v="2"/>
    <x v="6"/>
    <x v="12"/>
    <s v="A proteção dos direitos humanos é abordada por diversos princípios, leis e convenções internacionais. o debate sobre o tema requer atenção de todos os setores da sociedade. acreditamos que as empresas tenham um importante papel sob esse aspecto, sobretudo na forma como gerenciam o assunto e na influência que podem exercer em sua cadeia de valor e nos outros stakeholders com os quais se relacionam (p. 118, 2009). "/>
  </r>
  <r>
    <x v="2"/>
    <x v="6"/>
    <x v="12"/>
    <s v="As diretrizes principais são promover a saúde e estimular a atitude preventiva por parte de empregados, familiares e pessoas das comunidades nas quais atuamos (p. 53, 2009)."/>
  </r>
  <r>
    <x v="2"/>
    <x v="6"/>
    <x v="12"/>
    <s v="Buscamos atuar de forma conjunta para gerar um legado positivo nas regiões onde atuamos (p. 74, 2009)."/>
  </r>
  <r>
    <x v="2"/>
    <x v="6"/>
    <x v="12"/>
    <s v="Buscamos soluções que atendam às necessidades de nossos clientes e de seus negócios, investindo na qualidade dos nossos produtos e no fortalecimento do relacionamento de longo prazo (p. 95, 2009). "/>
  </r>
  <r>
    <x v="2"/>
    <x v="6"/>
    <x v="12"/>
    <s v="Cientes da importância de equilibrar os aspectos sociais, ambientais e econômicos dos nossos negócios, procuramos manter uma visão global de sustentabilidade alinhada com padrões de desempenho internacionais. Queremos gerar valor de longo prazo a todas as nossas partes interessadas e garantir a adaptação e o respeito às culturas e às realidades locais (p. 98, 2009). "/>
  </r>
  <r>
    <x v="2"/>
    <x v="6"/>
    <x v="12"/>
    <s v="Criar valor em todo o ciclo de vida de nossas atividades é o nosso principal objetivo. Além de contribuir com o desenvolvimento sustentável das comunidades, regiões e países onde operamos, buscamos manter um relacionamento e um diálogo permanente e aberto com os nossos stakeholders (p. 18, 2009). "/>
  </r>
  <r>
    <x v="2"/>
    <x v="6"/>
    <x v="12"/>
    <s v="Entre os benefícios oferecidos para a maioria dos nossos empregados, estão previdência privada, plano de saúde e seguro de vida e de acidentes (p. 41, 2009)"/>
  </r>
  <r>
    <x v="2"/>
    <x v="6"/>
    <x v="12"/>
    <s v="O foco principal é contribuir para as questões globais relacionadas às mudanças climáticas e à conservação ambiental, de forma a garantir a disponibilidade desse recurso hoje e no futuro (p. 70, 2009)."/>
  </r>
  <r>
    <x v="2"/>
    <x v="6"/>
    <x v="12"/>
    <s v="Para ajudar os empregados a lidar com seus recursos financeiros, bem como apoiá-los na vida pessoal, foi desenvolvido no Brasil o curso online Orçamento Familiar e Planejamento Financeiro (p. 41, 2009)."/>
  </r>
  <r>
    <x v="2"/>
    <x v="6"/>
    <x v="12"/>
    <s v="um exemplo disso é o Programa de formação Profissional, implantado em 2009 em omã, no oriente médio, para formar 120 técnicos operacionais que atuarão em nossa planta de pelotização no país. A formação visa contribuir para o alcance do compromisso firmado pela Vale de preencher 80% das vagas geradas pelo novo negócio com mão de obra local (p. 46, 2009)."/>
  </r>
  <r>
    <x v="3"/>
    <x v="6"/>
    <x v="12"/>
    <s v="Para as comunidades e os países onde atuamos, pela ética, pelo respeito ao meio ambiente e pela responsabilidade social com que agimos, integrando-nos e garantindo que nossa presença contribua positivamente para o desenvolvimento sustentável (p. 4, 2010). "/>
  </r>
  <r>
    <x v="3"/>
    <x v="6"/>
    <x v="12"/>
    <s v="Respeito à Vida – Significa que não abrimos mão, em nenhuma hipótese, da segurança e do respeito à vida. Pessoas são mais importantes do que resultados e bens materiais. Se necessário escolher, escolhemos a vida (p. 4, 2010). "/>
  </r>
  <r>
    <x v="3"/>
    <x v="6"/>
    <x v="12"/>
    <s v="A Vale é a primeira mineradora a compor a carteira do Índice de Sustentabilidade Empresarial (ISE) da Bovespa (p. 6, 2010). "/>
  </r>
  <r>
    <x v="3"/>
    <x v="6"/>
    <x v="12"/>
    <s v="o principal investimento da Vale é nas pessoas (p. 45, 2010)"/>
  </r>
  <r>
    <x v="3"/>
    <x v="6"/>
    <x v="12"/>
    <s v="Na Vale, onde a água é considerada um ativo de seus empreendimentos, a maior disponibilidade desse bem para outros usos e a melhoria da competitividade estão entre os benefícios almejados (p. 57, 2010). "/>
  </r>
  <r>
    <x v="3"/>
    <x v="6"/>
    <x v="12"/>
    <s v="Caso a atividade esteja legalizada, a boa convivência é estimulada, assim como a identificação de boas oportunidades para multiplicar treinamentos e capacitação (p. 83, 2010). "/>
  </r>
  <r>
    <x v="3"/>
    <x v="6"/>
    <x v="12"/>
    <s v="A empresa entende ser necessário atender às demandas atuais sem perder de vista a garantia de qualidade de vida para gerações futuras (p. 108, 2010)"/>
  </r>
  <r>
    <x v="13"/>
    <x v="6"/>
    <x v="12"/>
    <s v="Nosso objetivo é desenvolver nossos negócios em bases sólidas, numa relação respeitosa com as pessoas e com o planeta, compartilhando valor com a sociedade (p. 4, 2011)."/>
  </r>
  <r>
    <x v="13"/>
    <x v="6"/>
    <x v="12"/>
    <s v="Não abriremos mão da meta de dano zero, pois ela é a única meta aceitável e representa, hoje, nossa prioridade número um (p. 4, 2011)."/>
  </r>
  <r>
    <x v="13"/>
    <x v="6"/>
    <x v="12"/>
    <s v="Sustentabilidade é hoje um dos pilares da estratégia da Vale. Sabemos que só há desenvolvimento sustentável quando empresas e sociedade trabalham juntas. Para nós, compartilhar valor é tão importante quanto gerá-lo (p. 17, 2011)."/>
  </r>
  <r>
    <x v="13"/>
    <x v="6"/>
    <x v="12"/>
    <s v="Para promovermos o desenvolvimento sustentável, precisamos reconhecer a ﬁnitude dos recursos naturais do planeta, tornar nossas operações mais eﬁcientes e trabalhar construtivamente com as partes interessadas (p. 23, 2011)."/>
  </r>
  <r>
    <x v="13"/>
    <x v="6"/>
    <x v="12"/>
    <s v="Investir em pessoas e construir um relacionamento de qualidade e conﬁança levarão a Vale a ser uma das melhores empresas para se trabalhar (p. 26, 2011)."/>
  </r>
  <r>
    <x v="13"/>
    <x v="6"/>
    <x v="12"/>
    <s v="Lesões e fatalidades no ambiente de trabalho são inaceitáveis para a Vale, independentemente de suas causas (p. 32, 2011)."/>
  </r>
  <r>
    <x v="13"/>
    <x v="6"/>
    <x v="12"/>
    <s v="A empresa assume o compromisso de buscar ativamente o engajamento de todo o público interno, criando um relacionamento de qualidade e conﬁança, que propicie de fato praticar o valor &quot;Crescer e evoluir juntos&quot;(p. 37, 2011)."/>
  </r>
  <r>
    <x v="13"/>
    <x v="6"/>
    <x v="12"/>
    <s v="Ao investir em pessoas e identiﬁcar talentos em todos os níveis, a empresa está se preparando para os desaﬁos futuros (p. 37, 2011). "/>
  </r>
  <r>
    <x v="13"/>
    <x v="6"/>
    <x v="12"/>
    <s v="Reconhecer e promover o talento e a capacidade da mulher, diminuindo a discrepância histórica e cultural de acesso a oportunidades, é uma das formas de atingir a visão da Vale (p. 38, 2011)."/>
  </r>
  <r>
    <x v="13"/>
    <x v="6"/>
    <x v="12"/>
    <s v="25,2 Km2 é o tamanho da área recuperada pela Vale em 2011. Equivale a 2,5 vezes o tamanho do Stanley Park, em Vancouver, o maior parque urbano do Canadá (p. 62, 2011)."/>
  </r>
  <r>
    <x v="13"/>
    <x v="6"/>
    <x v="12"/>
    <s v="A Vale acredita que esse projeto deixará um legado positivo para a região. A Vale atua proativamente com base nas melhores práticas, em especial nos assuntos ligados à sustentabilidade (p. 74, 2011)."/>
  </r>
  <r>
    <x v="13"/>
    <x v="6"/>
    <x v="12"/>
    <s v="A Vale reconhece que a biodiversidade e os serviços ecossistêmicos têm papel fundamental no equilíbrio do planeta. Respeitá-los é um compromisso da empresa (p. 86, 2011). "/>
  </r>
  <r>
    <x v="13"/>
    <x v="6"/>
    <x v="12"/>
    <s v="Como dito anteriormente, a Vale não tolera as perdas de vidas relacionadas às atividades da empresa (p. 109, 2011)."/>
  </r>
  <r>
    <x v="13"/>
    <x v="6"/>
    <x v="12"/>
    <s v="A Vale convida os leitores a utilizar os canais disponíveis e a participar desse processo de construção coletiva da sua Visão: ser a empresa de recursos naturais global número um em criação de valor de longo prazo, com excelência, paixão pelas pessoas e pelo planeta. (p. 115, 2011)."/>
  </r>
  <r>
    <x v="4"/>
    <x v="6"/>
    <x v="12"/>
    <s v="Compromisso com “A vida em primeiro lugar” (p. 5, 2012). "/>
  </r>
  <r>
    <x v="4"/>
    <x v="6"/>
    <x v="12"/>
    <s v="Compromisso com a vida, com as pessoas e com o planeta (p. 6, 2012)."/>
  </r>
  <r>
    <x v="4"/>
    <x v="6"/>
    <x v="12"/>
    <s v="A Vale está aberta a ouvir. Apenas assim é possível se aprofundar nas diferenças existentes em uma empresa tão diversa cultural e socialmente e promover o engajamento e a valorização, que se refletem nas próprias pessoas, no negócio e na sociedade (p. 28, 2012). "/>
  </r>
  <r>
    <x v="4"/>
    <x v="6"/>
    <x v="12"/>
    <s v="A Vale mantém sua crença de que a vida é mais importante do que a produção e continua empenhada em desenvolver todos os esforços necessários para alcançar a meta do dano zero, assumida em 2011 (p. 31, 2012)."/>
  </r>
  <r>
    <x v="4"/>
    <x v="6"/>
    <x v="12"/>
    <s v="A Vale entende que a paixão pelas pessoas e pelo planeta, expressa em sua Visão, precisa ser promovida entre todos os empregados e terceiros, abrindo caminhos para desenvolver uma cultura de diversidade e inclusão por meio do diálogo (p. 37, 2012)."/>
  </r>
  <r>
    <x v="4"/>
    <x v="6"/>
    <x v="12"/>
    <s v="Nesse sentido, estreitar o relacionamento com essas partes interessadas, entendendo suas necessidades e diversidade cultural, tratando suas queixas e demandas e buscando construir em conjunto soluções sustentáveis, é diretriz da atuação social da Vale (p. 45, 2012)."/>
  </r>
  <r>
    <x v="4"/>
    <x v="6"/>
    <x v="12"/>
    <s v="Acredito que todos nós temos o dever de cuidar de nosso planeta. Para contribuir com a preservação do meio ambiente, eu tomo atitudes como usar apenas a quantidade de água necessária, por exemplo, fecho a torneira enquanto escovo os dentes, desligo as luzes quando não há ninguém no lugar e devolvo as caixas de ovos ao vendedor. Eu também reciclo lixo e reutilizo papel impresso sempre que possível. Um pequeno ato isolado não chama a atenção, mas pequenos atos somados podem fazer a diferença! (p. 57, 2012). "/>
  </r>
  <r>
    <x v="5"/>
    <x v="6"/>
    <x v="12"/>
    <s v="Cuidar das pessoas, gerenciar o portfólio com rigor e disciplina, focar em minério de ferro e crescer por meio de ativos de classe mundial são os outros. (p. 4, 2013). "/>
  </r>
  <r>
    <x v="5"/>
    <x v="6"/>
    <x v="12"/>
    <s v="Crescer e evoluir juntos. Acreditamos na construção de um relacionamento de qualidade e confiança com nossos empregados e as comunidades das regiões em que atuamos (p. 5, 2013)."/>
  </r>
  <r>
    <x v="5"/>
    <x v="6"/>
    <x v="12"/>
    <s v="Disseminamos internamente o conceito do Cuidado Genuíno, que significa cuidar de si próprio, cuidar do outro e permitir que os outros cuidem de você (p. 6, 2013)."/>
  </r>
  <r>
    <x v="5"/>
    <x v="6"/>
    <x v="12"/>
    <s v="buscar zero acidente, desenvolver um time de profissionais capacitados e responsáveis por suas decisões e ser uma ótima empresa para se trabalhar, com pessoas motivadas, oportunidades de desenvolvimento e qualidade de vida (p. 14, 2013)"/>
  </r>
  <r>
    <x v="5"/>
    <x v="6"/>
    <x v="12"/>
    <s v="construir legados econômicos, sociais e ambientais nas regiões em que estamos presentes, mitigando os impactos de nossas operações nas comunidades em que atuamos e induzindo práticas sustentáveis ao longo de toda a cadeia de valor (p. 14, 2013). "/>
  </r>
  <r>
    <x v="5"/>
    <x v="6"/>
    <x v="12"/>
    <s v="Investir em pessoas e construir um relacionamento de qualidade e confiança. Desenvolver pessoas, assim como elas desenvolvem os nossos negócios (p. 16, 2013)."/>
  </r>
  <r>
    <x v="5"/>
    <x v="6"/>
    <x v="12"/>
    <s v="Nossas minas podem durar muitos anos; por isso, criar relações de confiança com as comunidades é fundamental para o nosso negócio. Temos o compromisso de apoiar o desenvolvimento das áreas em que atuamos, deixando para elas um legado positivo (p.17, 2013). "/>
  </r>
  <r>
    <x v="5"/>
    <x v="6"/>
    <x v="12"/>
    <s v="Seguimos com a crença de que a vida é mais importante do que a produção e, por isso, revisamos a Política de Saúde e Segurança, para aumentar a aderência à Missão, à Visão e aos Valores da empresa (p. 37, 2013). "/>
  </r>
  <r>
    <x v="5"/>
    <x v="6"/>
    <x v="12"/>
    <s v="Com o apoio de ações preventivas, queremos contribuir para que haja um número cada vez maior de pessoas saudáveis em todas as fases da vida (p. 39, 2013)."/>
  </r>
  <r>
    <x v="5"/>
    <x v="6"/>
    <x v="12"/>
    <s v="Os benefícios que oferecemos são a parte do pacote de recompensa total que garante ao empregado e a seus dependentes legais uma condição de proteção e segurança durante a vigência do seu contrato de trabalho (p. 46, 2013)"/>
  </r>
  <r>
    <x v="1"/>
    <x v="6"/>
    <x v="12"/>
    <s v="O conceito significa cuidar de si, cuidar do outro e deixar que os outros cuidem de você, e foi disseminado em nossas ações de engajamento no ano (p. 6, 2014)."/>
  </r>
  <r>
    <x v="1"/>
    <x v="6"/>
    <x v="12"/>
    <s v="A sustentabilidade é um dos nossos pilares estratégicos, fundamentada no conceito de que o desenvolvimento só é sustentável quando a empresa e a sociedade crescem juntas, compartilhando o valor gerado (p. 13, 2014)."/>
  </r>
  <r>
    <x v="1"/>
    <x v="6"/>
    <x v="12"/>
    <s v="A qualidade de vida dos nossos profissionais, o desenvolvimento social e a proteção ambiental são prioridades para nós, que investimos ainda em soluções e tecnologias alinhadas ao desenvolvimento sustentável (p. 28, 2014)."/>
  </r>
  <r>
    <x v="1"/>
    <x v="6"/>
    <x v="12"/>
    <s v="Engajar, desenvolver e reconhecer nossa força de trabalho garante crescimento contínuo, resultados sustentáveis e a realização da nossa visão de futuro (p. 54, 2014)."/>
  </r>
  <r>
    <x v="1"/>
    <x v="6"/>
    <x v="12"/>
    <s v="A interpretação dos resultados da pesquisa e construção dos planos de ação envolvendo desde os empregados até a alta liderança garante o sentimento de propriedade e comprometimento com a mudança em todos os níveis de empresa (p. 54, 2014)."/>
  </r>
  <r>
    <x v="1"/>
    <x v="6"/>
    <x v="12"/>
    <s v="Buscamos construir a percepção de uma ação contínua, baseada em uma cultura de interdependência, ou seja, em que todos se sintam responsáveis por todos (p. 54, 2014)."/>
  </r>
  <r>
    <x v="1"/>
    <x v="6"/>
    <x v="12"/>
    <s v="Acreditamos que o relacionamento pautado pela ética e transparência com as comunidades é fundamental para a sustentabilidade dos negócios (p. 65, 2014)"/>
  </r>
  <r>
    <x v="1"/>
    <x v="6"/>
    <x v="12"/>
    <s v="Estamos comprometidos em deixar um legado positivo para as comunidades próximas às nossas operações e projetos por meio da consolidação de uma relação de confiança, de respeito mútuo e da promoção do diálogo aberto (p. 74, 2014). "/>
  </r>
  <r>
    <x v="1"/>
    <x v="6"/>
    <x v="12"/>
    <s v="O nosso objetivo é mitigar os impactos do uso da terra, ao mesmo tempo em que conservamos e recuperamos territórios nas regiões onde atuamos, incluindo uma abordagem para os serviços ecossistêmicos relevantes às nossas atividades, associados aos temas de água, mudanças climáticas, energia e comunidade (p. 91, 2014)."/>
  </r>
  <r>
    <x v="1"/>
    <x v="6"/>
    <x v="12"/>
    <s v="Investimos em estudos de ecologia de canga para ampliar o conhecimento da biologia das espécies que habitam esse ecossistema (p. 100, 2014)"/>
  </r>
  <r>
    <x v="6"/>
    <x v="6"/>
    <x v="12"/>
    <s v="Manteremos o compromisso com as comunidades e o meio ambiente como temos feito nos últimos anos, assegurando os recursos investidos na área socioambiental, que em 2015 somaram em torno de US$ 800 milhões. Também reafirmamos o compromisso com o Pacto Global das Nações Unidas e com os Objetivos para o Desenvolvimento Sustentável (p. 10, 2015). "/>
  </r>
  <r>
    <x v="6"/>
    <x v="6"/>
    <x v="12"/>
    <s v="Convido todos a conhecer nossa trajetória rumo a um desenvolvimento cada vez mais sustentável (p. 10, 2015)."/>
  </r>
  <r>
    <x v="6"/>
    <x v="6"/>
    <x v="12"/>
    <s v="Ao publicar o relatório, pretendemos também chamar a sociedade para o diálogo. Informando com transparência nossos indicadores, queremos abrir as portas para o debate e para a construção conjunta de melhores práticas para a indústria da mineração (p. 11, 2015)."/>
  </r>
  <r>
    <x v="6"/>
    <x v="6"/>
    <x v="12"/>
    <s v="&quot;A vida em primeiro lugar&quot; é um valor reconhecido e vivido no dia a dia por todos os empregados da Vale, e queremos cada vez mais levar a prática do Cuidado Ativo Genuíno – cuidar de si próprio, do outro e permitir que os outros cuidem de nós – para além das fronteiras de nossa empresa (p. 11, 2015). "/>
  </r>
  <r>
    <x v="6"/>
    <x v="6"/>
    <x v="12"/>
    <s v="Se posso garantir algo, é que a Vale continuará apoiando a Samarco em tudo o que for necessário para minimizar a dor das vítimas e os danos ambientais e que faremos tudo o que for preciso para estabelecer os mais altos parâmetros de segurança na indústria da mineração (p. 11, 2015)."/>
  </r>
  <r>
    <x v="6"/>
    <x v="6"/>
    <x v="12"/>
    <s v="A Vale considera prioridades o desenvolvimento social, a proteção ambiental e a qualidade de vida de seus profissionais, além do investimento em inovações tecnológicas alinhadas ao desenvolvimento sustentável (p. 24, 2015)."/>
  </r>
  <r>
    <x v="6"/>
    <x v="6"/>
    <x v="12"/>
    <s v="Elas não apenas atendem às exigências legais, mas reafirmam o compromisso da empresa com o desenvolvimento de projetos cada vez mais sustentáveis em seu sentido mais amplo, que sejam motivo de orgulho por seu legado econômico, social e ambiental (p. 37, 2015). "/>
  </r>
  <r>
    <x v="6"/>
    <x v="6"/>
    <x v="12"/>
    <s v="A Vale se empenha para colocar em prática seu valor “A vida em primeiro lugar”. Tanto que a Diretoria Executiva considera o desempenho em saúde e segurança na tomada de decisões, que são replicadas aos líderes em busca de redução de incidentes e melhoria da qualidade de vida dos empregados (p. 52, 2015). "/>
  </r>
  <r>
    <x v="7"/>
    <x v="6"/>
    <x v="12"/>
    <s v="“A vida em primeiro lugar” permeia a atuação da Vale, que se empenha em alcançar Zero Dano investindo em prevenção, padronização de processos, gestão de riscos e na cultura do Cuidado Ativo Genuíno – que engloba cuidar de si, cuidar do outro e deixar que os outros cuidem de você (p. 12, 2016). "/>
  </r>
  <r>
    <x v="7"/>
    <x v="6"/>
    <x v="12"/>
    <s v="O desenvolvimento sustentável direciona a estratégia de negócios e permite a adaptação às mudanças dos ciclos econômicos (p. 17, 2016)."/>
  </r>
  <r>
    <x v="7"/>
    <x v="6"/>
    <x v="12"/>
    <s v="Sabemos do tamanho da nossa responsabilidade e acreditamos que o desenvolvimento só é sustentável quando a Empresa e a sociedade crescem juntas, compartilhando o valor gerado (p. 18, 2016)."/>
  </r>
  <r>
    <x v="7"/>
    <x v="6"/>
    <x v="12"/>
    <s v="A Vale desenvolve estratégias de diálogo social para qualificar as ações e aumentar a confiança das comunidades e do Poder Público (p. 85, 2016). "/>
  </r>
  <r>
    <x v="7"/>
    <x v="6"/>
    <x v="12"/>
    <s v="Engajar, desenvolver e reconhecer a força de trabalho assegura crescimento contínuo, resultados sustentáveis e a realização da visão corporativa de futuro (p. 96, 2016). "/>
  </r>
  <r>
    <x v="7"/>
    <x v="6"/>
    <x v="12"/>
    <s v="A Vale deseja ser um operador sustentável, o que significa atuar com consciência e responsabilidade em todo o ciclo de vida dos empreendimentos, da concepção, execução dos projetos e operação até após o encerramento das atividades, respeitando a cultura local (p. 48, 2016)."/>
  </r>
  <r>
    <x v="14"/>
    <x v="6"/>
    <x v="12"/>
    <s v="Assim, a Vale trabalha, dia após dia, para construir um mundo com mais oportunidades de crescimento, ao qual todos nós, cidadãos, tanto almejamos (p. 5, 2017). "/>
  </r>
  <r>
    <x v="14"/>
    <x v="6"/>
    <x v="12"/>
    <s v="Para a Vale, sustentabilidade extrapola algarismos e cifras. Ela permeia o nosso processo decisório para que possamos contribuir de maneira efetiva para a sociedade (p. 6, 2017). "/>
  </r>
  <r>
    <x v="14"/>
    <x v="6"/>
    <x v="12"/>
    <s v="Nosso objetivo é continuar trilhando um caminho de sucesso, mas que não se restrinja a resultados econômico-financeiros. Queremos ser referência em sustentabilidade no setor de mineração (p. 6, 2017). "/>
  </r>
  <r>
    <x v="14"/>
    <x v="6"/>
    <x v="12"/>
    <s v="Maior mineradora das Américas e uma das maiores do mundo, a Vale tem seu propósito expresso na missão de, por meio da mineração, transformar recursos naturais em prosperidade e desenvolvimento sustentável (p. 17, 2017)."/>
  </r>
  <r>
    <x v="14"/>
    <x v="6"/>
    <x v="12"/>
    <s v="A Vale quer ter uma atuação socioambiental responsável e positiva junto à sociedade, como expresso em sua visão: “ser a empresa de recursos naturais global número um em criação de valor de longo prazo, com excelência, paixão pelas pessoas e pelo planeta” (p. 17, 2017)."/>
  </r>
  <r>
    <x v="14"/>
    <x v="6"/>
    <x v="12"/>
    <s v="O respeito às pessoas é condição fundamental para a construção de laços fortes e duradouros com os públicos com os quais a Vale se relaciona (p. 31, 2017). "/>
  </r>
  <r>
    <x v="14"/>
    <x v="6"/>
    <x v="12"/>
    <s v="Cuidar das pessoas é um compromisso que está presente nos valores da Vale e se traduz, internamente, em agir para zerar acidentes, apoiar o desenvolvimento dos empregados e ser uma ótima empresa para trabalhar, com ambiente propício para o crescimento profissional e seguro (p. 32, 2017)."/>
  </r>
  <r>
    <x v="14"/>
    <x v="6"/>
    <x v="12"/>
    <s v="O respeito às pessoas é condição fundamental para a construção de laços fortes e duradouros com os públicos com os quais a Vale se relaciona (p. 32, 2017)."/>
  </r>
  <r>
    <x v="14"/>
    <x v="6"/>
    <x v="12"/>
    <s v="Valorizamos as comunidades tradicionais e somos abertos ao diálogo permanente, mantendo acordos voluntários em prol do etnodesenvolvimento (p. 34, 2017)."/>
  </r>
  <r>
    <x v="14"/>
    <x v="6"/>
    <x v="12"/>
    <s v="A Vale acredita que o desenvolvimento dos territórios está intrinsecamente ligado ao fortalecimento das pessoas e, por consequência, das comunidades (p. 38, 2017)."/>
  </r>
  <r>
    <x v="14"/>
    <x v="6"/>
    <x v="12"/>
    <s v="A Vale entende que engajar, desenvolver e reconhecer seus empregados é também uma forma eficaz de gerar crescimento contínuo para a empresa, com resultados consistentes e sustentáveis (p. 49, 2017)."/>
  </r>
  <r>
    <x v="14"/>
    <x v="6"/>
    <x v="12"/>
    <s v="Criar uma cultura de diversidade e inclusão é uma das maneiras de reforçar a vivência de um dos nossos valores. Um dos comportamentos associados ao valor (p. 50, 2017)."/>
  </r>
  <r>
    <x v="14"/>
    <x v="6"/>
    <x v="12"/>
    <s v="A sustentabilidade é uma busca constante nas decisões da empresa, que se propõe a contribuir para o debate e enfrentamento dos desafios do desenvolvimento sustentável associados às várias regiões e países onde se faz presente (p. 61, 2017). "/>
  </r>
  <r>
    <x v="14"/>
    <x v="6"/>
    <x v="12"/>
    <s v="A Vale é uma empresa responsável e comprometida com o planeta e com as próximas gerações. Por isso, entende que a gestão dos riscos e impactos ambientais é vital para a continuidade das operações e para o cumprimento da sua Missão. Esse objetivo só pode ser alcançado por meio da melhoria contínua de sua atuação e do engajamento de sua cadeia de valor. Entre outras coisas, isso significa atender e, sempre que possível, superar as demandas da legislação, mitigar impactos e colaborar para a recuperação, para a conservação e para a preservação de áreas ambientais (p. 64, 2017)."/>
  </r>
  <r>
    <x v="14"/>
    <x v="6"/>
    <x v="12"/>
    <s v="Melhorar os índices de eficiência energética e de redução da emissão de poluentes é um dos focos diários de todas as áreas de uma ferrovia (p. 96, 2017)."/>
  </r>
  <r>
    <x v="14"/>
    <x v="6"/>
    <x v="12"/>
    <s v="A principal referência da Vale para os temas relacionados à prosperidade é a Política de Sustentabilidade, que orienta a ação da empresa como um indutor e multiplicador do desenvolvimento sustentável dos territórios (p. 103, 2017). "/>
  </r>
  <r>
    <x v="14"/>
    <x v="6"/>
    <x v="12"/>
    <s v="A reputação e a imagem positivas da Vale são um patrimônio de seus acionistas, administradores e empregados, frutos de um trabalho responsável desenvolvido pela empresa (p. 107, 2017). "/>
  </r>
  <r>
    <x v="14"/>
    <x v="6"/>
    <x v="12"/>
    <s v="A Vale entende a importância de seu papel como catalisadora no desenvolvimento dos territórios em que opera, de forma justa e pacífica (p. 120, 2017)."/>
  </r>
  <r>
    <x v="14"/>
    <x v="6"/>
    <x v="12"/>
    <s v="A Licença para Operar é uma metodologia que busca legitimação e aceitação da empresa pela sociedade, em especial pelas comunidades locais, sendo indispensável para permitir a instalação de novos projetos e a continuidade das operações, uma vez que apenas a conformidade legal não é suficiente para se obter a legitimação social (p. 122, 2017)."/>
  </r>
  <r>
    <x v="14"/>
    <x v="6"/>
    <x v="12"/>
    <s v="A Vale busca estabelecer parcerias e relacionamentos harmônicos com suas partes interessadas, com destaque para as comunidades próximas às suas operações, obras e sua força de trabalho (p. 128, 2017). "/>
  </r>
  <r>
    <x v="14"/>
    <x v="6"/>
    <x v="12"/>
    <s v="A Vale tem como prioridade o diálogo permanente e construtivo com órgãos governamentais e, por meio de entidades setoriais, atua nas diversas fases de elaboração de políticas públicas relativas ao setor de mineração (p. 134, 2017). "/>
  </r>
  <r>
    <x v="14"/>
    <x v="6"/>
    <x v="12"/>
    <s v="A vida em primeiro lugar é um valor que permeia toda a atuação da Vale (p. 136, 2017). "/>
  </r>
  <r>
    <x v="14"/>
    <x v="6"/>
    <x v="12"/>
    <s v="Uma atuação sustentável só é possível por meio da criação e do compartilhamento de valor entre todos os públicos interessados (p. 144, 2017). "/>
  </r>
  <r>
    <x v="14"/>
    <x v="6"/>
    <x v="12"/>
    <s v="Desenvolver um arranjo local que minimize o impacto negativo do empreendimento e potencialize os aspectos positivos para a sociedade (p. 153, 2017). "/>
  </r>
  <r>
    <x v="8"/>
    <x v="6"/>
    <x v="12"/>
    <s v="vai acelerar os processos de pagamento das indenizações, a fim de restituir a dignidade aos familiares das vítimas e demais atingidos (p. 5, 2018). "/>
  </r>
  <r>
    <x v="8"/>
    <x v="6"/>
    <x v="12"/>
    <s v="Nosso sentimento se divide entre a consternação e o compromisso em atender vítimas e famílias o mais rapidamente e da melhor maneira possível (p. 10, 2018)."/>
  </r>
  <r>
    <x v="8"/>
    <x v="6"/>
    <x v="12"/>
    <s v="Em conformidade com a diretriz institucional de absoluta transparência, a empresa também apresentou ao Ministério Público do Estado de Minas Gerais, ao Ministério Público Federal e à Superintendência da Polícia Federal em Minas Gerais um comunicado formal reiterando todos os seus melhores e maiores esforços, em caráter de máxima urgência, no sentido de levantar todas as informações possíveis sobre o rompimento (p. 17, 2018)."/>
  </r>
  <r>
    <x v="8"/>
    <x v="6"/>
    <x v="12"/>
    <s v="Como parte desse esforço, todos os empregados da Vale foram orientados a colaborar integralmente com as autoridades no atendimento de suas requisições, assim como a manter preservados e à disposição todos os documentos e informações que possuíssem, inclusive telemáticas, a fim de contribuir com as apurações dos fatos (p. 17, 2018). "/>
  </r>
  <r>
    <x v="8"/>
    <x v="6"/>
    <x v="12"/>
    <s v="Esse processo é longo, mas, apesar do muito que precisa ser feito, a Vale não tem medido esforços, ao longo dos últimos anos, em constituir-se como uma empresa parceira das populações dos territórios em que atua (p. 30, 2018)."/>
  </r>
  <r>
    <x v="8"/>
    <x v="6"/>
    <x v="12"/>
    <s v="Segurança, Pessoas e Reparação são as três prioridades da Vale. A primeira é a segurança, porque nossa empresa é feita de gente e se conecta com gente: pessoas de comunidades próximas às nossas operações, que devem ter segurança e tranquilidade de ser nossos vizinhos. Priorizamos também o cuidado com nossos ativos, que se reflete na segurança das pessoas e dos nossos processos (p. 30, 2018)."/>
  </r>
  <r>
    <x v="8"/>
    <x v="6"/>
    <x v="12"/>
    <s v="Além disso, não pouparemos esforços para reparar de forma célere e justa os danos que causamos às famílias, à infraestrutura das comunidades e ao meio ambiente (p. 30, 2018)."/>
  </r>
  <r>
    <x v="8"/>
    <x v="6"/>
    <x v="12"/>
    <s v="Não pouparemos esforços para reparar de forma célere e justa os danos que causamos às famílias, à infraestrutura das comunidades e ao meio ambiente (p. 30, 2018)."/>
  </r>
  <r>
    <x v="8"/>
    <x v="6"/>
    <x v="12"/>
    <s v="A Vale preza pelo respeito, não obstrução ou retaliação aos usuários dos mecanismos de diálogo e escuta da empresa, sejam eles empregados ou sociedade em geral (p. 42, 2018)."/>
  </r>
  <r>
    <x v="8"/>
    <x v="6"/>
    <x v="12"/>
    <s v="O engajamento com stakeholders é pautado pelas políticas e procedimentos internos e se estrutura sobre o diálogo permanente e transparente (p. 42, 2018)."/>
  </r>
  <r>
    <x v="8"/>
    <x v="6"/>
    <x v="12"/>
    <s v="Com o diálogo social, buscamos estabelecer, por meio de relações transparentes, o envolvimento e a confiança das comunidades e do poder público nas ações propostas pela empresa (p. 51, 2018). "/>
  </r>
  <r>
    <x v="8"/>
    <x v="6"/>
    <x v="12"/>
    <s v="Ao buscar legitimação e aceitação da empresa pela sociedade, em especial pelas comunidades locais, aplicamos o conceito de Licença para Operar, pois entendemos que esta é indispensável para permitir a instalação de novos projetos e a continuidade das operações, uma vez que apenas a conformidade legal não é suficiente para se obter a legitimação social (p. 53, 2018)."/>
  </r>
  <r>
    <x v="8"/>
    <x v="6"/>
    <x v="12"/>
    <s v="Remoção involuntária é o processo de gestão social que visa gerenciar ações para minimizar impactos decorrentes do deslocamento involuntário – físico e econômico – provocados pela Vale sobre pessoas, famílias, comunidades e grupos sociais em situação de vulnerabilidade socioeconômica. O objetivo é evitar a violação de direitos humanos e garantir às pessoas e famílias atendidas condições de vida em níveis equivalentes ou melhores em comparação com aquelas verificadas antes do início do processo (p. 56, 2018)"/>
  </r>
  <r>
    <x v="8"/>
    <x v="6"/>
    <x v="12"/>
    <s v="A área técnica que faz a gestão desse diálogo, formada por profissionais com experiência indigenista empresarial, realiza um trabalho baseado no apoio aos direitos humanos fundamentais e no respeito às culturas, costumes e valores desses povos e comunidades (p. 57, 2018)."/>
  </r>
  <r>
    <x v="8"/>
    <x v="6"/>
    <x v="12"/>
    <s v="Nessas situações, dedicamos especial atenção às pessoas/famílias em situação de vulnerabilidade socioeconômica que dependem de recursos naturais localizados em áreas da empresa ou que as ocupam irregularmente (p. 57, 2018)."/>
  </r>
  <r>
    <x v="8"/>
    <x v="6"/>
    <x v="12"/>
    <s v="Os princípios de ética e integridade são fundamentais e devem ser seguidos por todos os que agem em nome da empresa, tanto no tratamento de temas internos à Vale como no trato com terceiros, agentes públicos e nas relações comerciais – sempre baseadas na transparência, no respeito e na veracidade de informações (p. 63, 2018)."/>
  </r>
  <r>
    <x v="9"/>
    <x v="6"/>
    <x v="12"/>
    <s v="A Vale, desde o início, tem trabalhado para fazer todos os esforços possíveis para estar à altura de suas responsabilidades: adaptamos a rotina de trabalho como medida preventiva para ajudar a garantir a segurança de empregados, parceiros e fornecedores, adotando o regime de home office em todas as situações elegíveis e interrompendo operações em situação de maior risco; e doamos ao governo brasileiro 5 milhões de testes rápidos para a detecção da infecção pelo vírus, na expectativa de aumentar consideravelmente a capacidade de mapear e isolar as pessoas infectadas (p. 6, 2019). "/>
  </r>
  <r>
    <x v="9"/>
    <x v="6"/>
    <x v="12"/>
    <s v="Desde a ocorrência dessa tragédia, temos procurado nos dedicar a repensar não apenas a forma como trabalhamos, mas a nossa própria visão de mundo e de negócio; buscamos reparar o máximo possível os impactos provocados pelo rompimento da barragem sobre as pessoas e o meio ambiente; e estamos focados em aumentar a prevenção, para que nossa missão seja que esse tipo de ocorrência nunca mais se repita. Ao final deste processo, a Vale precisa ser uma empresa melhor (p. 6, 2019). "/>
  </r>
  <r>
    <x v="9"/>
    <x v="6"/>
    <x v="12"/>
    <s v="Por outro lado, assumimos novos compromissos e reavaliamos e ressignificamos os já existentes, ampliando nossas metas ambientais, sociais e de governança, porque entendemos que a nossa própria existência está ligada ao fato de sermos uma empresa sustentável, cidadã e comprometida com o respeito aos direitos humanos ao longo de toda nossa cadeia de valor (p. 7, 2019). "/>
  </r>
  <r>
    <x v="9"/>
    <x v="6"/>
    <x v="12"/>
    <s v="Compreendemos a dimensão do impacto causado e a nossa obrigação de desenvolver ações de apoio e reparação, ao mesmo tempo em que trabalhamos para que algo assim nunca mais se repita (p. 8, 2019). "/>
  </r>
  <r>
    <x v="9"/>
    <x v="6"/>
    <x v="12"/>
    <s v="A Vale tem trabalhado para se adaptar a esse novo cenário com o objetivo de proteger as pessoas que fazem parte de sua cadeia de valor e está atenta aos ajustes necessários ao novo contexto econômico (p. 8, 2019)."/>
  </r>
  <r>
    <x v="9"/>
    <x v="6"/>
    <x v="12"/>
    <s v="A Vale reconhece sua responsabilidade e reafirma seu compromisso total em trabalhar para reparar de forma célere e justa os danos causados às famílias, à infraestrutura das comunidades e ao meio ambiente (p. 14, 2019). "/>
  </r>
  <r>
    <x v="9"/>
    <x v="6"/>
    <x v="12"/>
    <s v="Para a empresa, essas situações impactaram direitos humanos das pessoas atingidas, dos moradores e trabalhadores locais (p. 14, 2019). "/>
  </r>
  <r>
    <x v="9"/>
    <x v="6"/>
    <x v="12"/>
    <s v="Focada em reconstruir a vida das pessoas e o território, a empresa vem desenvolvendo programas assistenciais, visando contribuir para que as comunidades possam lidar com a nova realidade, retomar suas rotinas e planejar o futuro (p. 17, 2019). "/>
  </r>
  <r>
    <x v="9"/>
    <x v="6"/>
    <x v="12"/>
    <s v="Uma dessas iniciativas será um memorial em homenagem às vítimas do rompimento, a ser construído em um terreno nas proximidades da sede da localidade (p. 24, 2019). "/>
  </r>
  <r>
    <x v="9"/>
    <x v="6"/>
    <x v="12"/>
    <s v="Para promover e estreitar a relação com a comunidade, além de apresentar o trabalho realizado no tratamento da água, a ETAF abriu as portas para moradores, escolas de Brumadinho, órgãos públicos e outras instituições (p. 28, 2019). "/>
  </r>
  <r>
    <x v="9"/>
    <x v="6"/>
    <x v="12"/>
    <s v="A Vale está escrevendo um novo capítulo de sua história focada em transformar o seu futuro, promovendo, principalmente, o desenvolvimento socioeconômico das regiões onde opera (p. 39, 2019). "/>
  </r>
  <r>
    <x v="9"/>
    <x v="6"/>
    <x v="12"/>
    <s v="O rompimento da Barragem I mudou a gestão da empresa – não apenas no que se refere à revisão de sua governança, padrões de excelência operacional e segurança, mas também no engajamento com seus stakeholders e compromissos com as comunidades locais e com a sociedade como um todo (p. 39, 2019)."/>
  </r>
  <r>
    <x v="9"/>
    <x v="6"/>
    <x v="12"/>
    <s v="É objetivo da Vale compartilhar cada vez mais seus compromissos e desempenho em todas as frentes de atuação da empresa e em todos os assuntos relevantes para a sociedade (p. 39, 2019)."/>
  </r>
  <r>
    <x v="9"/>
    <x v="6"/>
    <x v="12"/>
    <s v="E, em linha com tais compromissos, sabemos que só conseguiremos gerar maior valor para o mundo por meio de uma jornada de evolução da nossa cultura organizacional (p. 45, 2019)."/>
  </r>
  <r>
    <x v="9"/>
    <x v="6"/>
    <x v="12"/>
    <s v="Sabemos que só conseguiremos gerar maior valor para o mundo por meio de uma jornada de evolução da nossa cultura organizacional (p. 45, 2019)."/>
  </r>
  <r>
    <x v="9"/>
    <x v="6"/>
    <x v="12"/>
    <s v="Sabemos que um movimento como esse só acontece se for impulsionado pela liderança, que precisa estar ativada em rede e atuar como modelo para toda a organização (p. 41, 2019)."/>
  </r>
  <r>
    <x v="9"/>
    <x v="6"/>
    <x v="12"/>
    <s v="A valorização e o respeito às pessoas estão entre os principais compromissos da Vale, e essa relação está expressa nos normativos da empresa, assim como sua visão e valores (p. 63, 2019). "/>
  </r>
  <r>
    <x v="9"/>
    <x v="6"/>
    <x v="12"/>
    <s v="A vida em primeiro lugar é um dos nossos valores (p. 65, 2019). "/>
  </r>
  <r>
    <x v="9"/>
    <x v="6"/>
    <x v="12"/>
    <s v="O objetivo é desenvolver relacionamento com esses públicos-alvo, gerenciando os riscos e impactos, de forma a respeitar suas culturas, seus modos de vida e o meio ambiente, procurando criar legado positivo para essas populações por meio de ações que contribuam para o etnodesenvolvimento e autonomia (p. 72, 2019). "/>
  </r>
  <r>
    <x v="9"/>
    <x v="6"/>
    <x v="12"/>
    <s v="A empresa incorpora a temática indígena e das comunidades tradicionais de forma transversal nos diversos processos de análise interna sobre risco e viabilidade de empreendimentos, considerando efetivamente os direitos e interesses dessas comunidades nas tomadas de decisão (p. 72, 2019). "/>
  </r>
  <r>
    <x v="9"/>
    <x v="6"/>
    <x v="12"/>
    <s v="O respeito ao meio ambiente é condição indispensável para garantir a continuidade das operações da Vale, que depende destes recursos ambientais (p. 82, 2019). "/>
  </r>
  <r>
    <x v="9"/>
    <x v="6"/>
    <x v="12"/>
    <s v="A Vale vem buscando integrar cada vez mais a gestão da biodiversidade e serviços ecossistêmicos em sua estratégia e negócio, pois são essenciais e intrínsecos às operações da empresa e à vida no planeta (p. 85, 2019)."/>
  </r>
  <r>
    <x v="9"/>
    <x v="6"/>
    <x v="12"/>
    <s v="As mudanças climáticas são um dos principais riscos para humanidade atualmente (p. 96, 2019). "/>
  </r>
  <r>
    <x v="9"/>
    <x v="6"/>
    <x v="12"/>
    <s v="Ao longo do ano, as ações da Vale se valorizaram 7% em comparação à alta de 32% do Ibovespa. As American Depository Receipts (ADRs) da Vale, negociadas na bolsa de valores de Nova Iorque, tiveram uma valorização de 1%."/>
  </r>
  <r>
    <x v="9"/>
    <x v="6"/>
    <x v="12"/>
    <s v="Webinars periódicos com investidores ESG foram realizados com diferentes palestrantes, como Marcelo Klein nos esforços de reparação, e Carlos Medeiros, nas melhorias de governança para gestão de riscos, e todas essas apresentações podem ser encontradas em nosso site (p. 115, 2019). "/>
  </r>
  <r>
    <x v="9"/>
    <x v="6"/>
    <x v="12"/>
    <s v="380 interações com stakeholders ESG; Engajamento com 70% do nosso Free floot; 5 webinars ESG com 3 deles em parceria com a UNPRI. Considerando os webinars e as non-deal roadshows específicas de ESG, foram quase 380 interações com os stakeholders ESG desde 2018 (p. 115, 2019)."/>
  </r>
  <r>
    <x v="15"/>
    <x v="6"/>
    <x v="12"/>
    <s v="Nesse início de jornada compreendemos hoje que existimos para melhorar a vida e transformar o futuro das pessoas e das comunidades onde atuamos, juntos! (p. 4, 2020). "/>
  </r>
  <r>
    <x v="15"/>
    <x v="6"/>
    <x v="12"/>
    <s v="Existimos para melhorar a vida e transformar o futuro. Juntos! (p. 4, 2020). "/>
  </r>
  <r>
    <x v="15"/>
    <x v="6"/>
    <x v="12"/>
    <s v="Temos a responsabilidade de honrar nossos compromissos públicos e, mais do que nunca, de criar e implementar estratégias que efetivamente produzam impactos positivos nas dimensões social, ambiental e econômica, com principal atenção às pessoas e comunidades impactadas (p. 9, 2020). "/>
  </r>
  <r>
    <x v="15"/>
    <x v="6"/>
    <x v="12"/>
    <s v="Ao longo de 2020, a Vale revisou seu posicionamento social com foco em se tornar uma indutora de capacidade social em governos, comunidades e setor privado, com o objetivo de direcionar os diversos investimentos da empresa para atender às necessidades para o desenvolvimento dos territórios (p. 53, 2020). "/>
  </r>
  <r>
    <x v="15"/>
    <x v="6"/>
    <x v="12"/>
    <s v="Para tanto, a Vale tem o compromisso de praticar o diálogo e a escuta ativa com suas partes interessadas, atuar na construção de um legado positivo para as gerações futuras, criando valor positivo social, ambiental e econômico, ao longo de todo ciclo de vida da mineração (p. 54, 2020. "/>
  </r>
  <r>
    <x v="15"/>
    <x v="6"/>
    <x v="12"/>
    <s v="Para o aprimoramento do controle atmosférico, a Vale assinou, voluntariamente, em 2018, com o Ministério Público do Espírito Santo, o Ministério Público Federal e o governo estadual, um Termo de Compromisso Ambiental para a implantação de 48 metas de redução de poeira, conforme recomendações pela Companhia Ambiental do Estado de São Paulo (Cetesb) e pelo Órgão Ambiental Estadual, após avaliação técnica realizada no Complexo de Tubarão (p. 99, 2020). "/>
  </r>
  <r>
    <x v="15"/>
    <x v="6"/>
    <x v="12"/>
    <s v="Com o objetivo de responder a esse desafio, a empresa está empenhada em contribuir para limitar o aumento da temperatura média global a menos que 2°C, tal como definido no Acordo de Paris (p. 105, 2020)."/>
  </r>
  <r>
    <x v="15"/>
    <x v="6"/>
    <x v="12"/>
    <s v="Esses normativos orientam a construção de uma relação de respeito e de confiança com as comunidades, fortalecem a gestão de risco e impacto e orientam a atuação da Vale como contribuidora no desenvolvimento socioeconômico e ambiental dos territórios, no desenvolvimento e na contratação de força de trabalho e fornecedores locais e no estabelecimento, sempre que possível, de parcerias intersetoriais com a finalidade de criar um legado positivo (p. 118, 2020). "/>
  </r>
  <r>
    <x v="15"/>
    <x v="6"/>
    <x v="12"/>
    <s v="A vida em primeiro lugar é um dos nossos valores. A obsessão por segurança e gestão de riscos é um de nossos comportamentos-chave. A estratégia de saúde, segurança e risco da Vale considera que todo acidente pode ser evitado (p. 119, 2020). "/>
  </r>
  <r>
    <x v="15"/>
    <x v="6"/>
    <x v="12"/>
    <s v="Normativos orientam a construção de uma relação de respeito e de confiança com as comunidades (p. 118, 2020). "/>
  </r>
  <r>
    <x v="15"/>
    <x v="6"/>
    <x v="12"/>
    <s v="O objetivo é aprendermos, de forma proativa, como melhorar nossos processos e sistemas para a criação de um ambiente seguro e livre de fatalidades (p. 119, 2020). "/>
  </r>
  <r>
    <x v="15"/>
    <x v="6"/>
    <x v="12"/>
    <s v="O trabalho de cada um dos empregados da Vale é essencial para o sucesso e o crescimento da empresa (p. 124, 2020)."/>
  </r>
  <r>
    <x v="15"/>
    <x v="6"/>
    <x v="12"/>
    <s v="Dessa forma, procura-se promover um sistema de melhoria contínua do processo, buscando o aprimoramento do uso de recursos, a alavancagem de resultados e a maximização dos impactos positivos da mineração, com estímulo à transformação local e à geração de valor compartilhado, conforme etapas da mineração sustentável (SLOM, em inglês Sustainable Life of Mine) (p.137, 2020). "/>
  </r>
  <r>
    <x v="15"/>
    <x v="6"/>
    <x v="12"/>
    <s v="Os povos indígenas têm relação com o território que envolve não só aspectos físicos e socioeconômicos, mas também culturais e espirituais. Nesse sentido, a Vale reconhece a importância do respeito aos direitos dessas populações e da gestão de riscos e dos impactos das atividades da empresa nessas comunidades (p. 153, 2020)."/>
  </r>
  <r>
    <x v="15"/>
    <x v="6"/>
    <x v="12"/>
    <s v="Um diagnóstico cultural externo e independente foi realizado em 2020 e apontou a necessidade de construção de uma cultura de aprendizado conjunto, com humildade, disciplina, senso de coletividade e, principalmente, com a presença de um desconforto crônico sobre segurança (p. 31, 2020). "/>
  </r>
  <r>
    <x v="10"/>
    <x v="6"/>
    <x v="12"/>
    <s v="Trata-se de uma visão que objetiva a não repetição de danos, como os ligados a Brumadinho, causados pela Vale, o fomento a comunidades autônomas e uma atuação orientada para a mineração sustentável (p. 4, 2021)."/>
  </r>
  <r>
    <x v="10"/>
    <x v="6"/>
    <x v="12"/>
    <s v="Estamos atentos à busca pela produtividade segura e em promover a confiança na operação dos ativos (p. 4, 2021)."/>
  </r>
  <r>
    <x v="10"/>
    <x v="6"/>
    <x v="12"/>
    <s v="E, nessa jornada, buscamos caminhar junto com a sociedade, com responsabilidade, transparência e coerência. Chegamos aos territórios sem convite, por isso, além de mitigar os impactos negativos, queremos, como diz nossa ambição social, “Ser uma empresa parceira no desenvolvimento de comunidades autônomas, engajada em temas relevantes para a humanidade e comprometida com a mineração sustentável” (p. 5, 2021)."/>
  </r>
  <r>
    <x v="10"/>
    <x v="6"/>
    <x v="12"/>
    <s v="Mais do que projetos, queremos articular alianças e promover programas estruturantes, capazes de contribuir para a justiça social e para a autonomia das comunidades (p. 6, 2021). "/>
  </r>
  <r>
    <x v="10"/>
    <x v="6"/>
    <x v="12"/>
    <s v="Existimos para melhorar a vida e transformar o futuro. Juntos (p. 22, 2021). "/>
  </r>
  <r>
    <x v="10"/>
    <x v="6"/>
    <x v="12"/>
    <s v="Fazer junto significa ouvir, mas essa escuta só será valiosa se for abrangente: sociedade, parceiros, clientes e as pessoas que fazem a Vale em todos os lugares em que a Vale está. Fazer junto significa criar uma capacidade coletiva de pensar, dialogar, projetar e realizar os futuros possíveis para todos. Para a mineração e para o planeta (p. 22, 2021)."/>
  </r>
  <r>
    <x v="10"/>
    <x v="6"/>
    <x v="12"/>
    <s v="Estamos em uma jornada para nos tornarmos uma empresa cada dia mais segura e confiável e o nosso sistema de gestão - o VPS –, é uma alavanca fundamental para nossa Transformação Cultural (p. 26, 2021). "/>
  </r>
  <r>
    <x v="10"/>
    <x v="6"/>
    <x v="12"/>
    <s v="Entendemos o profundo significado que a localização dos restos mortais das vítimas desaparecidas tem para as famílias atingidas (p. 27, 2021). "/>
  </r>
  <r>
    <x v="10"/>
    <x v="6"/>
    <x v="12"/>
    <s v="Barragem, destruição ambiental &quot;Precisa fazer algo impressionante em relação ao acontecido em Brumadinho e mostrar que está fazendo diferente em outras localidades.&quot; (Pará). Barragens &quot;Tentar reparar seus erros, buscando melhoria e segurança no jeito de minerar.&quot; (Maranhão). Rompimento de barragem &quot;Empresa precisa mostrar mais sobre suas formas de segurança, o que mudaram depois do acidente, como estão se prevenindo.&quot; (São Paulo). Barragem, &quot;Empresa precisa melhorar o investimento em segurança.&quot; (Espírito Santo). Barragem, destruição &quot;Não deixar acontecer nunca mais coisas do tipo, tem que ter responsabilidades.&quot; (Rio de Janeiro). Barragem, destruição &quot;Precisa arcar com suas responsabilidades e garantir que não vai cometer os mesmos erros.&quot; (Minas Gerais) (p. 36, 2021)."/>
  </r>
  <r>
    <x v="10"/>
    <x v="6"/>
    <x v="12"/>
    <s v="&quot;Temos hoje um Conselho de Administração comprometido em consolidar uma sólida governança seguindo as melhores práticas internacionais para uma Corporation. O Conselho tem dado total atenção à evolução cultural da empresa, priorizando a reorientação estratégica da Vale e nosso compromisso com a agenda ESG.&quot; (p. 45, 2021). "/>
  </r>
  <r>
    <x v="10"/>
    <x v="6"/>
    <x v="12"/>
    <s v="Buscamos transformar pessoas e digitalizar processos, por meio de novas formas de trabalho, promovendo agilidade, colaboração e integração (p. 63, 2021). "/>
  </r>
  <r>
    <x v="10"/>
    <x v="6"/>
    <x v="12"/>
    <s v="Inovamos para contribuir para o desenvolvimento sustentável de nossos negócios e comunidades, gerando um impacto positivo na sociedade (p. 63, 2021)."/>
  </r>
  <r>
    <x v="10"/>
    <x v="6"/>
    <x v="12"/>
    <s v="Para nos tornarmos referência em segurança, redesenhamos nosso trabalho a fim de eliminar exposição aos riscos, adotando o trabalho remoto em larga escala, além de mantermos a prioridade com base em “Vidas impactadas” (p. 63, 2021)."/>
  </r>
  <r>
    <x v="10"/>
    <x v="6"/>
    <x v="12"/>
    <s v="Temos o compromisso de fomentar o desenvolvimento sustentável (p. 64, 2021). "/>
  </r>
  <r>
    <x v="10"/>
    <x v="6"/>
    <x v="12"/>
    <s v="Para nós, a inovação é um ativo essencial para a criação de valor compartilhado com a sociedade e para a mitigação de impacto de nossas atividades (p. 64, 2021). "/>
  </r>
  <r>
    <x v="10"/>
    <x v="6"/>
    <x v="12"/>
    <s v="Reduzir emissões e tornar a Vale uma empresa resiliente aos efeitos da mudança do clima são prioridades estratégicas (p. 70, 2021). "/>
  </r>
  <r>
    <x v="10"/>
    <x v="6"/>
    <x v="12"/>
    <s v="A Vale entende a importância de dar transparência ao plano (roadmap) de entrega das metas assumidas para redução das emissões e de neutralidade (Net-zero), por isso, divulga informações no CDP desde 2003, no Portal ESG da empresa e, em 2021, publicou seu primeiro relatório de clima (p. 70, 2021)."/>
  </r>
  <r>
    <x v="10"/>
    <x v="6"/>
    <x v="12"/>
    <s v="A Vale prioriza a análise de riscos e adota medidas destinadas a prevenção, mitigação, recuperação e compensação de impactos (p. 77, 2021). "/>
  </r>
  <r>
    <x v="10"/>
    <x v="6"/>
    <x v="12"/>
    <s v="O planejamento sucessório é uma alavanca para gerar oportunidades, reter talentos e também para desenvolver comportamentos alinhados à cultura (p. 92, 2021)."/>
  </r>
  <r>
    <x v="10"/>
    <x v="6"/>
    <x v="12"/>
    <s v="“Ser uma empresa parceira no desenvolvimento de comunidades autônomas, engajada em temas relevantes para a humanidade e comprometida com a mineração sustentável” (p. 98, 2021). "/>
  </r>
  <r>
    <x v="10"/>
    <x v="6"/>
    <x v="12"/>
    <s v="“Temos um histórico de engajamento e apoio social e um papel relevante nas localidades onde atuamos, mas queremos fazer mais. Para isso, consideramos na nossa ambição social ser um parceiro que possibilite o desenvolvimento e a autonomia das comunidades com as quais nos relacionamos, a partir do tripé educação-saúde-renda.” (p. 98, 2021)."/>
  </r>
  <r>
    <x v="10"/>
    <x v="6"/>
    <x v="12"/>
    <s v="“Queremos articular alianças e parcerias envolvendo empresas, governos e terceiro setor em torno de ações e programas estruturantes para as comunidades onde operamos” (p. 98, 2021)."/>
  </r>
  <r>
    <x v="10"/>
    <x v="6"/>
    <x v="12"/>
    <s v="O relacionamento entre a Vale e povos indígenas e comunidades tradicionais é baseado no respeito à diversidade cultural e aos direitos dessas populações, reconhecendo a relação diferenciada que têm com o território, que envolve não só aspectos físicos e socioeconômicos, mas também culturais e espirituais (p. 100, 2021)."/>
  </r>
  <r>
    <x v="10"/>
    <x v="6"/>
    <x v="12"/>
    <s v="Além do compromisso com um relacionamento construtivo e de benefícios mútuos, é prioridade a gestão de riscos e impactos sobre essas populações (p. 100, 2021). "/>
  </r>
  <r>
    <x v="10"/>
    <x v="6"/>
    <x v="12"/>
    <s v="Em 2021, a Vale renunciou a todos os processos minerários em TIs no Brasil, como fruto do entendimento de que a mineração em TIs só pode ser realizada mediante o Consentimento Livre, Prévio e Informado (CLPI) dos próprios indígenas e de uma legislação que regule essa atividade (p. 101, 2021). "/>
  </r>
  <r>
    <x v="10"/>
    <x v="6"/>
    <x v="12"/>
    <s v="“Hoje reconheço que, se podemos ter essa condição de viver da forma como a gente bem entende, poder comer uma carne, um peixe, vocês também fizeram parte. Gostaria de reconhecer, apesar de nossas brigas, de nossas lutas, que vocês fizeram parte disso. Nosso foco é investir pensando sempre no futuro. E reconheço que a Vale fez parte junto conosco. Através do acordo encontramos resultado.” "/>
  </r>
  <r>
    <x v="10"/>
    <x v="6"/>
    <x v="12"/>
    <s v="“A gente mudou pra cá em 1998, e aos poucos eu fui moldando a nossa casa ao estilo da família, mas não pude dar prosseguimento a isso porque estamos nessa situação de indefinição – se seremos removidos ou não. Não posso fazer mais melhorias na casa, numa área que a gente se sentia bem, e não temos mais isso. Minha oficina, que é meu mundo. Peço à companhia para agilizar o máximo possível essa situação.” (p. 105, 2021)."/>
  </r>
  <r>
    <x v="10"/>
    <x v="6"/>
    <x v="12"/>
    <s v="A Vale decidiu abrir mão de seus processos minerários em Terras Indígenas no Brasil a partir de 2021, o que inclui requerimentos de pesquisa e lavra (p. 107, 2021)."/>
  </r>
  <r>
    <x v="10"/>
    <x v="6"/>
    <x v="12"/>
    <s v="A Vale está comprometida com o Pacto Global da ONU. Embora tenhamos nos retirado em 2019, após a tragédia de Brumadinho, em respeito à instituição e aos seus membros, temos trabalhado diligentemente para implementar os 10 Princípios do Pacto Global da ONU (p. 116, 2021)."/>
  </r>
  <r>
    <x v="10"/>
    <x v="6"/>
    <x v="12"/>
    <s v="&quot;Após a tragédia de Brumadinho, a Vale se comprometeu com a reparação integral dos impactos causados. Também está comprometida com os princípios de precaução e não repetição, reavaliando todos os aspectos de seus negócios. Como parte dessa revisão, a Vale reforçou a implementação dos Princípios do Pacto Global da ONU. Eles são um passo estratégico do fortalecimento do nosso desempenho em Sustentabilidade.” (p. 116, 2021)."/>
  </r>
  <r>
    <x v="10"/>
    <x v="6"/>
    <x v="12"/>
    <s v="É animadora a instituição da Vice-Presidência Executiva de Sustentabilidade, que representa um passo adiante nos compromissos corporativos relativos à agenda socioambiental (p. 121, 2021). "/>
  </r>
  <r>
    <x v="10"/>
    <x v="6"/>
    <x v="12"/>
    <s v="A gestão de riscos em todas as atividades é um tópico crucial para a condução dos nossos negócios (p. 48, 2021). "/>
  </r>
  <r>
    <x v="10"/>
    <x v="6"/>
    <x v="12"/>
    <s v="Avaliação dos canais permanentes de engajamento: levantamento das principais demandas de stakeholders, identificadas por canais estruturados de engajamento já existentes na empresa, e consolidação dos insumos obtidos (p. 8, 2021). "/>
  </r>
  <r>
    <x v="11"/>
    <x v="6"/>
    <x v="12"/>
    <s v="Fazer junto significa ouvir. Fazer junto significa criar uma capacidade coletiva de pensar, dialogar, projetar e realizar os futuros possíveis para todos (p. 3, 2022). "/>
  </r>
  <r>
    <x v="11"/>
    <x v="6"/>
    <x v="12"/>
    <s v="Queremos contribuir com a evolução dessas populações que não têm acesso a direitos fundamentais, permitindo torná-las protagonistas do seu próprio futuro. Isso também ajudará na própria transformação cultural da Vale (p. 4, 2022). "/>
  </r>
  <r>
    <x v="11"/>
    <x v="6"/>
    <x v="12"/>
    <s v="Desde o rompimento da barragem da Mina do Córrego do Feijão, em Brumadinho, o nosso principal compromisso tem sido as ações de compensação e reparação. Sempre com diálogo e muito respeito (p. 5, 2022)."/>
  </r>
  <r>
    <x v="11"/>
    <x v="6"/>
    <x v="12"/>
    <s v="O nosso principal valor é a vida em primeiro lugar, e a segurança tem sido uma obsessão na nossa companhia (p. 5, 2022)."/>
  </r>
  <r>
    <x v="11"/>
    <x v="6"/>
    <x v="12"/>
    <s v="Tem-se falado muito em soluções baseadas na natureza, e nós, da Vale, entendemos esse conceito como “negócios baseados na natureza”, porque os encaramos como oportunidade (p. 5, 2022). "/>
  </r>
  <r>
    <x v="11"/>
    <x v="6"/>
    <x v="12"/>
    <s v="Em 2022, celebramos também 40 anos de relacionamento com o Povo Indígena Xikrin do Cateté. Fechamos um acordo e, para celebrar, tive a oportunidade de visitar a aldeia-mãe dos Xikrin (p. 5, 2022). "/>
  </r>
  <r>
    <x v="11"/>
    <x v="6"/>
    <x v="12"/>
    <s v="O relato deste ano tem como fio condutor o nosso propósito “Existimos para melhorar a vida e transformar o futuro. Juntos” (p. 7, 2022)."/>
  </r>
  <r>
    <x v="11"/>
    <x v="6"/>
    <x v="12"/>
    <s v="Existimos para melhorar a vida e transformar o futuro. Juntos (p. 12, 2022). "/>
  </r>
  <r>
    <x v="11"/>
    <x v="6"/>
    <x v="12"/>
    <s v="“Valorizar quem faz a nossa empresa” é um de nossos valores (p. 23, 2022). "/>
  </r>
  <r>
    <x v="11"/>
    <x v="6"/>
    <x v="12"/>
    <s v="Além disso, entendemos que essas pessoas são uma das alavancas para a realização do nosso propósito. Por isso, acreditamos e investimos no desenvolvimento de talentos, na inclusão e na diversidade. A segurança é uma obsessão, e a saúde e o bem-estar de nossas pessoas fazem parte desse compromisso (p. 23, 2022). "/>
  </r>
  <r>
    <x v="11"/>
    <x v="6"/>
    <x v="12"/>
    <s v="Nosso principal objetivo é manter as pessoas no centro das nossas decisões promovendo a integridade física e mental dos nossos colaboradores e mantendo um ambiente saudável e adequado para o desenvolvimento dos nossos negócios (p. 28, 2022). "/>
  </r>
  <r>
    <x v="11"/>
    <x v="6"/>
    <x v="12"/>
    <s v="Hoje, não reconhecemos nossa comunidade. A demora na retirada da lama por causa das operações de busca das vítimas não localizadas atrasa o andamento das obras no bairro, considerado ‘zona quente’ Sabemos que ainda há muito por vir, mas a demora desestimula os moradores e fica o sentimento de que não estamos sendo reparados. Agora a Associação se encontra organizada para se engajar com a Vale e com o poder público. Com essa organização, conseguimos maior sensibilização às nossas causas. Fomos convidados a participar da Casa Criativa, um projeto de fomento econômico. Temos esperança de que, com o apoio da Vale com os projetos e com a infraestrutura, principalmente uma pavimentação, oportunidades de geração de renda e turismo venham para o Parque da Cachoeira.” (p. 36, 2022). "/>
  </r>
  <r>
    <x v="11"/>
    <x v="6"/>
    <x v="12"/>
    <s v="Foi uma celebração na Terra Indígena Xikrin do Cateté, com a participação do Presidente da Vale, Eduardo Bartolomeo, e de Vice-Presidentes e Diretores das operações vizinhas à Terra Indígena (p. 42, 2022)."/>
  </r>
  <r>
    <x v="11"/>
    <x v="6"/>
    <x v="12"/>
    <s v="A meta florestal da Vale serve como um indutor do desenvolvimento de um ecossistema de negócios agroflorestais e de restauração e proteção de florestas, que permitirá, para além de proteger e restaurar 500 mil hectares, induzir e acelerar a criação de um conjunto de novos negócios que impulsionarão uma jornada de restauração que contribuirá para as metas climáticas do Brasil e para a promoção de um novo modelo de desenvolvimento rural sustentável e inclusivo.” (p. 51, 2022). "/>
  </r>
  <r>
    <x v="11"/>
    <x v="6"/>
    <x v="12"/>
    <s v="Há um conjunto de ações da porta para dentro e da porta para fora, e reconheço que a Vale faz as duas coisas. Dentro de seu perímetro, controle de perdas, uso eficiente, redução de consumo e recirculação da água. E, da porta para fora, a preocupação da Vale para além de seu perímetro, para a bacia hidrográfica e para seus vizinhos, porque não faz sentido a Vale ter água para sua operação e ao lado dela ter uma comunidade sem água. Um papel que a Vale já faz é de se aproximar das populações que estão no entorno de sua operação e trabalhar em parceria com o governo para que não falte água. Mesmo ela não sendo a responsável por isso, o que ela puder fazer no sentido da colaboração em preservação, no controle de nascentes, de purificação e tratamentos de erosão, é um caminho muito importante. O acesso pela água não é a luta do bem contra o mal, o que temos que ter são parcerias. O que queremos no Brasil são pactos de bom uso da água, de eficiência e de cooperação. Isso vai sendo construído no dia a dia, porque o Brasil é muito diverso e desigual, e você tem que capturar isso nas soluções”.  (p. 52, 2022). "/>
  </r>
  <r>
    <x v="11"/>
    <x v="6"/>
    <x v="12"/>
    <s v="O consumo de energia elétrica da Vale no Brasil, eminentemente renovável, torna-se uma vantagem competitiva para a entrega de um minério mais competitivo e alinhado com as novas exigências (p. 61, 2022)."/>
  </r>
  <r>
    <x v="11"/>
    <x v="6"/>
    <x v="12"/>
    <s v="Dentro da Vale, o conceito de economia circular envolve adotar uma óptica diferente para como desenvolvemos nossos processos e projetos e como buscamos soluções sustentáveis que englobem toda a cadeia, criando oportunidade para contribuirmos para o meio ambiente e para sociedade. Além disso, envolve também dar um novo propósito para os rejeitos gerados, extraindo valor do que antes foi considerado um passivo (p. 67, 2022)."/>
  </r>
  <r>
    <x v="11"/>
    <x v="6"/>
    <x v="12"/>
    <s v="Também é notável o relato da abordagem da Vale às mudanças climáticas, e como as oportunidades oferecidas pela transição de baixo carbono garantirão a sustentabilidade a longo prazo do negócio (p. 82, 2022). "/>
  </r>
  <r>
    <x v="12"/>
    <x v="6"/>
    <x v="12"/>
    <s v="Gestão de impactos ambientais e conservação de ecossistemas são focos prioritários nas nossas operações. O compromisso com a conservação do meio ambiente é um fator fundamental da estratégia de sustentabilidade da vale. A essência de nossa atuação é a busca do equilíbrio entre o desenvolvimento socioeconômico dos territórios e a manutenção da qualidade dos recursos naturais, da biodiversidade e da vida (p. 45, 2008)."/>
  </r>
  <r>
    <x v="12"/>
    <x v="6"/>
    <x v="12"/>
    <s v="Junto da sociedade, trabalhamos para construir um modelo de desenvolvimento sustentável que permaneça mesmo depois de finalizadas nossas operações (p. 60, 2008)."/>
  </r>
  <r>
    <x v="12"/>
    <x v="6"/>
    <x v="12"/>
    <s v="O relacionamento entre a Vale e o meio acadêmico é essencial para a inovação tecnológica e evolução da indústria de mineração (p. 37, 2008)."/>
  </r>
  <r>
    <x v="12"/>
    <x v="6"/>
    <x v="12"/>
    <s v="Por meio da transformação de recursos minerais em desenvolvimento social, prosperidade econômica e preservação ambiental, contribuímos para o bem-estar da sociedade. Entretanto, para que isso aconteça de fato, é fundamental respeitar as características culturais e institucionais de cada região onde estamos presentes (p. 58, 2008)."/>
  </r>
  <r>
    <x v="12"/>
    <x v="6"/>
    <x v="12"/>
    <s v="Por meio dos Programas de Desenvolvimento de Fornecedores (PDFs), disseminamos na nossa cadeia produtiva o respeito aos direitos humanos, reforçando que a Vale é uma empresa engajada globalmente no combate a práticas trabalhistas condenáveis, como trabalho análogo ao escravo e trabalho infantil (p. 69, 2008). "/>
  </r>
  <r>
    <x v="16"/>
    <x v="6"/>
    <x v="13"/>
    <s v="Em um mundo de constante transformação nas relações de trabalho, a Vale investe no bom relacionamento com empregados e na promoção do seu bem-estar e desenvolvimento profissional, oferecendo um pacote de remuneração e benefícios atrativo e competitivo em relação ao mercado (p. 105, 2006)."/>
  </r>
  <r>
    <x v="4"/>
    <x v="6"/>
    <x v="13"/>
    <s v="Na minha rotina diária, coordeno o trabalho de detonação na mina. Essa é uma atividade de alto risco, por isso minha exigência em segurança e na integridade física dos meus colegas é primordial. Conscientizo a todos quanto à importância de atitudes responsáveis durante a execução das atividades (p. 29, 2012)."/>
  </r>
  <r>
    <x v="4"/>
    <x v="6"/>
    <x v="13"/>
    <s v="As empresas que apresentarem irregularidades e não se dispuserem a solucioná-las podem ser inativadas no cadastro da Vale (p. 203, 2012)."/>
  </r>
  <r>
    <x v="8"/>
    <x v="6"/>
    <x v="13"/>
    <s v="Foi considerada ainda a capacidade desses temas de influenciar as avaliações e decisões sobre investimentos (p. 81, 2018)."/>
  </r>
  <r>
    <x v="9"/>
    <x v="6"/>
    <x v="13"/>
    <s v="Abre um caminho que, se seguido com firmeza, criará precedentes tanto na indústria de mineração quanto em outras, trazendo novas referências para a sociedade (p. 16, 2019). "/>
  </r>
  <r>
    <x v="10"/>
    <x v="6"/>
    <x v="13"/>
    <s v="&quot;A gente não quer a reparação. A reparação é com os danos que eles fizeram. A gente quer compensação. Eu quero futuramente falar aos meus filhos, eu quero que no futuro eu possa dizer: Antônio Pereira foi assim, mas a empresa deu apoio e hoje somos desenvolvidos. A gente quer um distrito melhor e tem condições disso, tem como isso acontecer.” (p. 29, 2021). "/>
  </r>
  <r>
    <x v="16"/>
    <x v="1"/>
    <x v="14"/>
    <s v="Mesmo a retração do setor imobiliário residencial dos EUA parece, segundo analistas, não ter contaminado outros setores da economia norte-americana, e, provavelmente, não significa riscos de reversão no atual cenário de crescimento (p. 45, 2006). "/>
  </r>
  <r>
    <x v="16"/>
    <x v="1"/>
    <x v="14"/>
    <s v="Por ano, cerca de 500 mil pessoas que circulam pela EFC e EFVM são beneficiadas. Pesquisas revelaram que o programa contribui para a melhoria da auto-estima dos participantes, que se sentem valorizados com a iniciativa, e para a redução de atos de vandalismo nos trens e estações (p. 100, 2006)."/>
  </r>
  <r>
    <x v="0"/>
    <x v="1"/>
    <x v="14"/>
    <s v="A identificação dos nossos impactos econômicos indiretos foi aprimorada pela realização dos diagnósticos socioeconômicos já mencionados. Esses estudos, conduzidos por especialistas independentes, por meio de metodologia própria, permitem identificar de forma abrangente os principais impactos socioeconômicos, diretos e indiretos, positivos e negativos, nos territórios onde a Vale atua (p.176, 2007)."/>
  </r>
  <r>
    <x v="3"/>
    <x v="1"/>
    <x v="14"/>
    <s v="A análise de materialidade foi realizada através da contratação de uma pesquisa independente junto a partes interessadas, internas e externas, sobre os aspectos de sustentabilidade mais relevantes (p. 12, 2010)"/>
  </r>
  <r>
    <x v="4"/>
    <x v="1"/>
    <x v="14"/>
    <s v="Ressalte-se que foi realizada uma perícia técnica por uma empresa independente, que constatou que o fogo não se originou de curto-circuito ou de qualquer outra causa ligada à linha de transmissão de Salobo (P. 192, 2012)."/>
  </r>
  <r>
    <x v="4"/>
    <x v="1"/>
    <x v="14"/>
    <s v="Na promoção da convivência harmônica quanto ao uso do recurso, a empresa participa, com outros segmentos da sociedade, de mecanismos de engajamento de partes interessadas, como os comitês de bacias hidrográfica e os conselhos nacional e estaduais de recursos hídricos, no Brasil, no sentido de discutir e auxiliar o desenvolvimento de políticas públicas (p. 87, 2012). "/>
  </r>
  <r>
    <x v="6"/>
    <x v="1"/>
    <x v="14"/>
    <s v="Em 2015, foi realizado um benchmarking com outras ouvidorias e áreas responsáveis pela ética nas empresas, que constatou que a Vale está alinhada às boas práticas de mercado. (p. 19, 2015). "/>
  </r>
  <r>
    <x v="6"/>
    <x v="1"/>
    <x v="14"/>
    <s v="No Estado de Minas Gerais, onde as Deliberações Normativas do COPAM nº 62, de 17/02/2002 e nº 87, de 17/06/2005, determinam a execução de auditorias externas regulares, a Vale as executa em periodicidade além da estabelecida pela legislação, com auditores externos renomados e reconhecidos por suas competências na identificação de riscos associados a barragens (p. 81, 2015)."/>
  </r>
  <r>
    <x v="7"/>
    <x v="1"/>
    <x v="14"/>
    <s v="Cientistas de diversas especialidades e pesquisadores estudam a complexidade desse bioma brasileiro e trabalham pela conservação e multiplicação de sua diversidade (p. 6, 2016). "/>
  </r>
  <r>
    <x v="7"/>
    <x v="1"/>
    <x v="14"/>
    <s v="Na Vale, a gestão de segurança das barragens é conduzida por equipes dedicadas e qualificadas (p. 111, 2016)."/>
  </r>
  <r>
    <x v="7"/>
    <x v="1"/>
    <x v="14"/>
    <s v="Com vistas ao aprimoramento das ações de Recuperação de Áreas Degradadas (RAD), a Vale mantém parcerias com diferentes instituições de ensino e pesquisa, e conduz projetos de Pesquisa e Desenvolvimento (P&amp;D) correlacionadas (p. 123, 2016)."/>
  </r>
  <r>
    <x v="14"/>
    <x v="1"/>
    <x v="14"/>
    <s v="Auditores externos e especialistas internacionais reconhecem a empresa como referência na gestão de riscos na indústria mundial (p. 67, 2017). "/>
  </r>
  <r>
    <x v="14"/>
    <x v="1"/>
    <x v="14"/>
    <s v="Uma equipe de alta capacidade técnica no tema restauração florestal, formada por sete integrantes, entre biólogos, engenheiros e técnicos de campo, ficou responsável pela implementação do projeto (p. 87, 2017)."/>
  </r>
  <r>
    <x v="8"/>
    <x v="1"/>
    <x v="14"/>
    <s v="Também contratamos um painel de peritos para aprofundar a busca pelo entendimento das causas técnicas que levaram ao rompimento da barragem (p. 7, 2018)."/>
  </r>
  <r>
    <x v="15"/>
    <x v="1"/>
    <x v="14"/>
    <s v="A empresa também participa, de forma ativa, direta ou por meio de entidades representativas, de fóruns sobre gestão dos recursos hídricos das bacias hidrográficas das regiões onde estão localizadas suas operações, principalmente na sua área de influência, para contribuir com a discussão de estratégias de segurança hídrica. Para a gestão de efluentes, a Vale reconhece que ainda há espaço para melhorias (p. 100, 2020). "/>
  </r>
  <r>
    <x v="10"/>
    <x v="1"/>
    <x v="14"/>
    <s v="Como reflexo dessa mudança, temos hoje um Conselho de Administração comprometido em consolidar uma sólida governança seguindo as melhores práticas internacionais para uma Corporation (p. 4, 2021)."/>
  </r>
  <r>
    <x v="10"/>
    <x v="1"/>
    <x v="14"/>
    <s v="Nesse programa, a Vale, em colaboração com universidades e institutos de inovação, oferece aos profissionais participantes a oportunidade de construir um futuro mais seguro, sustentável e eficiente para a mineração por meio da inovação aberta (p. 65, 2021)."/>
  </r>
  <r>
    <x v="12"/>
    <x v="8"/>
    <x v="15"/>
    <s v="A divulgação do nosso Relatório de Sustentabilidade 2007, o primeiro com base no modelo GRI, contribuiu para a avaliação positiva da empresa pelo banco de investimentos (p. 25, 2008). Banco Goldman Sachs (USA)."/>
  </r>
  <r>
    <x v="12"/>
    <x v="8"/>
    <x v="15"/>
    <s v="A maioria dos impactos significativos indiretos gerados pelas atividades da Vale e que podem afetar a biodiversidade está relacionada a alterações nos componentes do meio físico, que funcionam como suporte para os elementos do meio biótico (conjunto de seres vivos que compõem um ecossistema) (p. 87, 2008). "/>
  </r>
  <r>
    <x v="12"/>
    <x v="8"/>
    <x v="15"/>
    <s v="A Vale considera primordial o equilíbrio entre o desenvolvimento econômico e a interferência racional nos recursos naturais (p. 25, 2008)."/>
  </r>
  <r>
    <x v="12"/>
    <x v="8"/>
    <x v="15"/>
    <s v="Como grandes consumidores de energia, acreditamos que, ao investirmos na sua produção para atender à demanda das nossas operações globais, nos protegemos contra a volatilidade dos preços, além de minimizar riscos regulatórios, climáticos e de suprimento (p. 55, 2008)."/>
  </r>
  <r>
    <x v="16"/>
    <x v="8"/>
    <x v="15"/>
    <s v="Sabemos que o crescimento contínuo e a busca pelo máximo retorno aos acionistas só são possíveis com uma atuação responsável e uma governança corporativa pautada pelas melhores práticas de mercado. Essa consciência tem levado a Vale a contribuir de forma efetiva para o desenvolvimento das localidades em que se faz presente, por meio de um modelo de atuação que conjuga o diálogo, o investimento social e a gestão de impactos (p. 8, 2006) "/>
  </r>
  <r>
    <x v="0"/>
    <x v="8"/>
    <x v="15"/>
    <s v="Esse desafio é multiplicado quando essas temáticas devem ser avaliadas e reportadas não apenas em relação a uma empresa, mas sim a um conjunto de empresas atuando globalmente, em diferentes negócios e geografias, como é o caso da Vale (p. 13, 2007)."/>
  </r>
  <r>
    <x v="0"/>
    <x v="8"/>
    <x v="15"/>
    <s v="A Vale considera primordial o equilíbrio entre o desenvolvimento econômico e a interferência racional nos recursos naturais (p.76, 2007)."/>
  </r>
  <r>
    <x v="3"/>
    <x v="8"/>
    <x v="15"/>
    <s v="O programa continuará até junho de 2011, quando um grupo de especialistas vai dar um prêmio Especial, cinco prêmios por Excelência, dez prêmios por Incentivo e cinco prêmios individuais de Contribuição Proeminente (p. 104, 2010). "/>
  </r>
  <r>
    <x v="13"/>
    <x v="8"/>
    <x v="15"/>
    <s v="O workshop permitiu que os participantes tivessem a oportunidade de entender o processo de formulação das políticas públicas e ampliassem seus conhecimentos sobre o funcionamento dos poderes públicos constituídos, além de buscar uma atuação coerente e harmoniosa com os membros dos governos Federal e estaduais, bem como com representantes da sociedade civil (p. 23, 2011)."/>
  </r>
  <r>
    <x v="13"/>
    <x v="8"/>
    <x v="15"/>
    <s v="A Vale reconhece que a qualiﬁcação da área operacional é uma das ações mais estratégicas da empresa para antever problemas e mitigar conﬂitos judiciais com as comunidades indígenas (p. 36, 2011)."/>
  </r>
  <r>
    <x v="4"/>
    <x v="8"/>
    <x v="15"/>
    <s v="Na Indonésia, a Vale manteve o monitoramento, iniciado em 2010, da extração ilegal de cromita em uma praia pertencente a sua área de concessão. A empresa, em 2012, iniciou um processo de negociação com os mineiros locais, em conjunto com os governos nacional e local, para criar uma estratégia de como lidar com as más práticas desse tipo de mineração, que são prejudiciais para o ambiente e para a segurança dos trabalhadores (p. 163, 2012)."/>
  </r>
  <r>
    <x v="1"/>
    <x v="8"/>
    <x v="15"/>
    <s v="Visamos à participação proativa na formulação de políticas públicas e na compreensão de nossos pontos de vista, objetivando o estabelecimento ou a manutenção de um ambiente favorável ao setor mineral (p. 4, 2014)."/>
  </r>
  <r>
    <x v="6"/>
    <x v="8"/>
    <x v="15"/>
    <s v="O resultado econômico registrado no ano foi divulgado em meio a um panorama adverso, que conjuga a queda dos preços do minério de ferro e de outras commodities, como o níquel, e o grave acidente com o rompimento da barragem da Samarco, ocorrido nos municípios de Mariana e Ouro Preto, em Minas Gerais – Brasil, pelo qual lamentamos profundamente e prestamos solidariedade aos empregados, suas famílias e as comunidades atingidas (p. 10, 2015). "/>
  </r>
  <r>
    <x v="6"/>
    <x v="8"/>
    <x v="15"/>
    <s v="Pela dimensão de suas operações e em razão dos grandes investimentos que realiza, a Vale mantém diálogo contínuo com órgãos governamentais, preferencialmente por meio de instituições e entidades de classe, visando à participação proativa na formulação de políticas públicas, buscando a compreensão de seus pontos de vista, com o objetivo de estabelecer ou manter um ambiente favorável ao setor mineral (p. 26, 2015). "/>
  </r>
  <r>
    <x v="7"/>
    <x v="8"/>
    <x v="15"/>
    <s v="No mesmo sentido, a Empresa participa ativamente do grupo de trabalho responsável pelo projeto ABNT NBR 16425, Acústica – Medição e avaliação de níveis de pressão sonora provenientes de sistemas de transportes – Sistema Ferroviário, que busca estabelecer sistemática para medição e parâmetros para a pressão sonora proveniente dos sistemas ferroviários (p. 69, 2016)."/>
  </r>
  <r>
    <x v="14"/>
    <x v="8"/>
    <x v="15"/>
    <s v="A Vale entende que o tema Cavidades, específico das operações brasileiras, demanda investimento em pesquisa aplicada, voltada para solução de problemas levantados no decorrer dos processos de licenciamento ambiental (p. 81, 2017)."/>
  </r>
  <r>
    <x v="9"/>
    <x v="8"/>
    <x v="15"/>
    <s v="O diálogo aberto, transparente e com clareza foi e continua sendo balizador da atuação dentro de um ciclo de aprendizado contínuo (p. 17, 2019). "/>
  </r>
  <r>
    <x v="15"/>
    <x v="8"/>
    <x v="15"/>
    <s v="O acordo prevê a suspensão, por um ano, do processo judicial movido pelo MPF e de outros ajuizados pelas associações dos indígenas contra a Vale, com o objetivo de criar um ambiente favorável e harmônico (p. 154, 2020)."/>
  </r>
  <r>
    <x v="15"/>
    <x v="8"/>
    <x v="15"/>
    <s v="Após o rompimento da barragem I da mina Córrego do Feijão, em Brumadinho (MG), a Vale acelerou o plano de descaracterização de barragens a montante para encerrar em definitivo o uso desse tipo de estrutura (p. 89, 2020). "/>
  </r>
  <r>
    <x v="10"/>
    <x v="8"/>
    <x v="15"/>
    <s v="Nos últimos anos, a empresa tem buscado a redução significativa da dependência do uso de barragens, investido em novas soluções potenciais e intensificando a frequência de monitoramento de suas estruturas e as avaliações de seus estados de conservação (p. 38, 2021). "/>
  </r>
  <r>
    <x v="10"/>
    <x v="8"/>
    <x v="15"/>
    <s v="Sensível à causa, ao histórico de reivindicações e com o objetivo de contribuir para a construção de um legado positivo, a Vale está ampliando sua contribuição para o desenvolvimento sustentável da comunidade de Piquiá (p. 103, 2021)."/>
  </r>
  <r>
    <x v="10"/>
    <x v="8"/>
    <x v="15"/>
    <s v="A Vale assumiu a prática de registro dos eventos independentemente da culpa ou responsabilidade, transformando a análise dessas ocorrências em aprendizados para as ações de melhoria contínua da segurança operacional em relação às comunidades (p. 104, 2021). "/>
  </r>
  <r>
    <x v="11"/>
    <x v="8"/>
    <x v="15"/>
    <s v="Nossa cadeia de valor tem influência direta sobre os impactos que provocamos na natureza, nas comunidades e na economia, portanto a gestão de riscos e oportunidades é fundamental para assegurar práticas responsáveis que garantem a continuidade e competividade do nosso negócio (p. 64, 2022). "/>
  </r>
  <r>
    <x v="12"/>
    <x v="9"/>
    <x v="16"/>
    <s v="Com essa publicação, reafirmamos o nosso compromisso com a transparência de nossas atividades e com o aprimoramento da gestão interna de sustentabilidade (p. 6, 2008)."/>
  </r>
  <r>
    <x v="16"/>
    <x v="9"/>
    <x v="16"/>
    <s v="Os desafios são cada vez maiores para uma Companhia que se encontra em uma trajetória ascendente de diversificação geográfica e de produtos, como a Vale. Os excelentes resultados alcançados em 2006 demonstram que nosso posicionamento de mercado vem se fortalecendo de forma sustentada (p.14, 2006)"/>
  </r>
  <r>
    <x v="0"/>
    <x v="9"/>
    <x v="16"/>
    <s v="São eles também que estabelecem novos contatos, conquistam clientes, dialogam com comunidades, poder público e outras partes interessadas, viabilizando nosso desenvolvimento sustentável (p. 21, 2007). "/>
  </r>
  <r>
    <x v="2"/>
    <x v="9"/>
    <x v="16"/>
    <s v="As ações de comunicação institucional da Vale têm como objetivo central fortalecer nossa missão de transformar recursos minerais em riqueza e desenvolvimento sustentável (95, 2009);"/>
  </r>
  <r>
    <x v="3"/>
    <x v="9"/>
    <x v="16"/>
    <s v="No entanto, as operações da Vale são realizadas e planejadas de forma a causar o menor impacto ambiental possível, independentemente do estado de conservação inicial da área, e as ações ambientais realizadas paralelamente às operações contribuem de forma positiva para a conservação da biodiversidade local (p. 109, 2010)."/>
  </r>
  <r>
    <x v="13"/>
    <x v="9"/>
    <x v="16"/>
    <s v="Como empresa que utiliza energia de forma signiﬁcativa e produz carvão, a Vale reconhece seus impactos sobre as mudanças climáticas, bem como sua exposição aos riscos por elas gerados, sejam estes regulatórios, econômicos (taxação de carbono e aumento no preço da energia) ou físicos (eventos extremos e aumento na temperatura). (p. 65, 2011). "/>
  </r>
  <r>
    <x v="4"/>
    <x v="9"/>
    <x v="16"/>
    <s v="A empresa entende que as mineradoras de grande porte são agentes importantes na transferência de boas práticas tecnológicas, de saúde e de segurança, e reconhece a relevância do tratamento adequado do tema, constantemente abordado nas avaliações de riscos e impactos de suas atividades. Por esse motivo, esse tema faz parte dos treinamentos voltados ao respeito e à prevenção de riscos de violações aos direitos humanos oferecidos ao seu público interno (p. 163, 2012)."/>
  </r>
  <r>
    <x v="4"/>
    <x v="9"/>
    <x v="16"/>
    <s v="As cavidades naturais subterrâneas, também conhecidas como cavernas ou grutas, representam um tema importante para os negócios da Vale. Compreendendo a relevância do assunto, a empresa possui hoje uma área de espeleologia voltada especificamente para tratar do tema, com o objetivo de assegurar o aproveitamento máximo das reservas minerais e atender aos requisitos legais de conservação do patrimônio espeleológico (p. 60, 2012). "/>
  </r>
  <r>
    <x v="7"/>
    <x v="9"/>
    <x v="16"/>
    <s v="100% dos empregados próprios e terceiros que têm interface com povos indígenas foram capacitados e sensibilizados em 2016 para o respeito e bom convívio (P. 107, 2016)."/>
  </r>
  <r>
    <x v="8"/>
    <x v="9"/>
    <x v="16"/>
    <s v="Nossa equipe de Gestão Social está crescendo em tamanho e expertise, para tentar atender satisfatoriamente toda a demanda existente buscando uma convivência harmônica, a ampla aceitação das comunidades e a geração de valor nos territórios onde atuamos (p. 51, 2018)."/>
  </r>
  <r>
    <x v="9"/>
    <x v="9"/>
    <x v="16"/>
    <s v="Sabemos que estamos no início do caminho e que ainda há muito a ser feito para completar a mudança de que precisamos (p. 6, 2019). "/>
  </r>
  <r>
    <x v="9"/>
    <x v="9"/>
    <x v="16"/>
    <s v="Em todos esses aspectos, sabemos que estamos no início do caminho e que ainda há muito a ser feito para completar a mudança de que precisamos (p. 7, 2019)."/>
  </r>
  <r>
    <x v="15"/>
    <x v="9"/>
    <x v="16"/>
    <s v="A relação da Vale com alguns povos indígenas é de longa data e, portanto, pode passar por convergências e divergências, sempre pautadas por respeito e diálogo (p. 154, 2020). "/>
  </r>
  <r>
    <x v="12"/>
    <x v="10"/>
    <x v="17"/>
    <s v="Em função da implantação do Projeto Carvão Moatize, em Moçambique, a vale identificou a necessidade de qualificação de moradores. Mas a preocupação da empresa não se resume à falta de pessoal treinado para atuar nesse futuro empreendimento; pelo contrário, lança um olhar para perspectivas mais amplas de desenvolvimento regional que demandará mais mão de obra diversificada (p. 36, 2008)."/>
  </r>
  <r>
    <x v="12"/>
    <x v="10"/>
    <x v="17"/>
    <s v="Em uma ação de melhoria da gestão, iniciamos, em 2008, a realização do Curso interno para Capacitação de auditores ambientais no brasil. Além de aumentar o número de empregados habilitados a realizar as auditorias ambientais, a iniciativa estimula a cultura preventiva e a troca de experiências e conhecimento sobre gestão ambiental entre as pessoas das diversas áreas de negócios (p. 45, 2008)."/>
  </r>
  <r>
    <x v="16"/>
    <x v="10"/>
    <x v="17"/>
    <s v="As mudanças climáticas constituem um dos maiores desafios a serem enfrentados pelos setores produtivos, pelos governos e pela comunidade científica (p. 72, 2006)."/>
  </r>
  <r>
    <x v="2"/>
    <x v="10"/>
    <x v="17"/>
    <s v="O ambiente global de negócios, de elevada competição, exige que as empresas e seus profissionais aprendam mais rápido, acompanhando a velocidade da geração de conhecimentos. Diante disso, a educação corporativa ganha caráter estratégico, uma vez que se apresenta como uma alavanca para o aprendizado e o desenvolvimento dos recursos humanos qualificados (p. 44, 2009)"/>
  </r>
  <r>
    <x v="2"/>
    <x v="10"/>
    <x v="17"/>
    <s v="Com investimentos contínuos em pesquisa e novas tecnologias, buscamos avançar em nosso compromisso de dar prioridade à sustentabilidade de nossas operações,  desenvolvendo-as de forma integrada com a conservação da biodiversidade e respeitando as diferentes formas de vida (p. 108, 2009)."/>
  </r>
  <r>
    <x v="2"/>
    <x v="10"/>
    <x v="17"/>
    <s v="Investimos em ações direcionadas à manutenção dos ecossistemas, à conservação das espécies e ao uso sustentável dos recursos naturais, de forma a contribuir para o atendimento das demandas atuais e resguardar a qualidade de vida para as futuras gerações (p. 108, 2009). "/>
  </r>
  <r>
    <x v="2"/>
    <x v="10"/>
    <x v="17"/>
    <s v="O resultado do Prêmio (i)nova Vale! 2009 é uma mostra de quanto o tema está presente na empresa. Das 7.162 ideias apresentadas para melhoria de processos, 2.250 referiam-se à segurança. Em 2009, investimos mais de US$ 110 milhões em projetos de capital para estabelecer melhorias em saúde e segurança (p. 50, 2009). "/>
  </r>
  <r>
    <x v="13"/>
    <x v="10"/>
    <x v="17"/>
    <s v="A experiência da Vale conﬁrma que a “licença social para operar” tem importância semelhante às licenças ambientais e exerce papel fundamental para permitir o crescimento das operações e o desenvolvimento das comunidades (p. 45, 2011)."/>
  </r>
  <r>
    <x v="7"/>
    <x v="10"/>
    <x v="17"/>
    <s v="Trata-se de profissionais espalhados em diversas localidades onde a Vale tem operação no exterior cuja missão é ser o ponto focal de ética na localidade, facilitando a comunicação com a Ouvidoria e desenvolvendo ações de promoção da ética adequadas à realidade e cultura locais (p. 32, 2016)."/>
  </r>
  <r>
    <x v="7"/>
    <x v="10"/>
    <x v="17"/>
    <s v="A Vale entende que persistem determinados questionamentos sobre o acidente de Mariana e que alguns deles podem ainda não ter respostas (p. 77, 2016). "/>
  </r>
  <r>
    <x v="8"/>
    <x v="10"/>
    <x v="17"/>
    <s v="O desenvolvimento do diálogo constante nas comunidades das áreas de influência de nossos empreendimentos é uma diretriz nossa e tem como objetivo promover e estreitar o relacionamento e orientar nossos investimentos sociais nessas áreas (p. 51, 2018)."/>
  </r>
  <r>
    <x v="11"/>
    <x v="10"/>
    <x v="17"/>
    <s v="Partindo de seu propósito de “melhorar a vida e transformar o futuro. Juntos”, a Vale assumiu o compromisso de integrar a sustentabilidade em seus negócios, visando construir um legado econômico, social e ambiental forte e positivo, além de mitigar os impactos de suas operações (p. 44, 2022). "/>
  </r>
  <r>
    <x v="5"/>
    <x v="10"/>
    <x v="17"/>
    <s v="A geração de impactos sobre os recursos hídricos é inerente ao processo de mineração. Para garantirmos sua conservação, proteção e qualidade, desenvolvemos iniciativas que ultrapassam o atendimento aos requisitos legais e reforçam nosso compromisso, que se estende além da redução do uso de água nova. As iniciativas refletem o alinhamento com os diversos esforços de cooperação para a gestão do uso da água, contribuindo para a garantia dos usos múltiplos, atuais e futuros (p. 84, 2013). "/>
  </r>
  <r>
    <x v="14"/>
    <x v="10"/>
    <x v="17"/>
    <s v="Uma das principais estratégias para alcançar esse propósito é o diálogo social, que busca estabelecer, por meio de relações transparentes, o envolvimento e a confiança das comunidades e do Poder Público nas ações propostas pela empresa (p. 148, 2017). "/>
  </r>
  <r>
    <x v="10"/>
    <x v="10"/>
    <x v="17"/>
    <s v="As transações reforçam a disciplina na alocação de capital da Vale, com foco em seus negócios core e compromisso com a otimização de portfólio, pautada na preservação da continuidade operacional e em uma saída responsável e sustentável (p. 46, 2021). "/>
  </r>
  <r>
    <x v="5"/>
    <x v="10"/>
    <x v="18"/>
    <s v="A mineração artesanal ou de pequena escala pode representar um importante papel no desenvolvimento socioeconômico e na geração de trabalho e renda das comunidades (p. 56, 2013). "/>
  </r>
  <r>
    <x v="6"/>
    <x v="10"/>
    <x v="18"/>
    <s v="Por meio dessa atuação, a Vale participa de decisões estratégicas e influencia a elaboração de normas e políticas dessas empresas ou entidades, observando a legislação vigente do local de estabelecimento da empresa, incluindo questões de sustentabilidade (p. 3, 2015)."/>
  </r>
  <r>
    <x v="7"/>
    <x v="10"/>
    <x v="18"/>
    <s v="Este documento pode incluir declarações que apresentem expectativas da Vale sobre eventos ou resultados. Todas as declarações baseadas em expectativas envolvem riscos e incertezas. Assim, a Vale não pode garantir que venham a se concretizar (p. 2, 2016). "/>
  </r>
  <r>
    <x v="15"/>
    <x v="10"/>
    <x v="18"/>
    <s v="Em 2020, a Vale implantou o modelo de Engenharia de Registro (EoR) em 100% das barragens que atendem o negócio de Minério de Ferro no Brasil. O EoR é recomendado pela Mining Association of Canada (MAC), pelo Canadian Dam Association (CDA) e pelo Comitê Independente de Assessoramento Extraordinário de Apuração, e visa dar mais confiabilidade e qualidade ao processo de acompanhamento e revisão de segurança das barragens (p. 86, 2020). "/>
  </r>
  <r>
    <x v="15"/>
    <x v="10"/>
    <x v="18"/>
    <s v="Diante das medidas de controle ambiental implementadas pela empresa e, principalmente, pela assinatura do Termo de Compromisso Ambiental que será explicado com mais profundidade a seguir, tanto o inquérito policial quanto a medida cautelar foram arquivados (p. 99, 2020). "/>
  </r>
  <r>
    <x v="11"/>
    <x v="10"/>
    <x v="18"/>
    <s v="A palavra-chave para o setor privado é transição. Não podemos mais produzir, consumir e poluir como antes, uma vez que esse modelo levou ao esgotamento dos mais diversos limites planetários. Na perspectiva climática, precisamos alcançar reduções de emissões drásticas até 2030 e isso só poderá ser alcançado se as empresas direcionarem, a partir de agora, esforços concretos na realocação de recursos financeiros, materiais e humanos em uma transição justa para uma economia que funcione para as pessoas e para o planeta.” "/>
  </r>
  <r>
    <x v="12"/>
    <x v="10"/>
    <x v="18"/>
    <s v="A presença de mulheres nas diferentes categorias funcionais da Vale manteve-se estável ou apresentou trajetória de crescimento (p. 31, 2008)"/>
  </r>
  <r>
    <x v="16"/>
    <x v="10"/>
    <x v="18"/>
    <s v="A Reserva Natural da Vale em Linhares representa uma esperança de sobrevivência de um dos animais mais ameaçados de desaparecimento da mata atlântica, a onça-pintada. Ela necessita de uma grande área para sobreviver e, nas últimas décadas, seus territórios vêm sendo tomados pelo homem e suas atividades produtivas (p. 68, 2006)"/>
  </r>
  <r>
    <x v="0"/>
    <x v="10"/>
    <x v="18"/>
    <s v="“O estudo me deixou alegremente preocupado”, diz o prefeito de Parauapebas, Darci Lermen, resumindo o sentimento dos diversos representantes da população que já têm informações sobre o estudo. “Fiquei orgulhoso pela perspectiva de desenvolvimento e entusiasmado porque a Vale abriu seu plano estratégico de forma transparente. O Diagnóstico contém informações preciosas. Mas, fico preocupado diante das enormes demandas que o crescimento populacional trará. Temos um desafio e tanto pela frente”, afirma Lermen (p. 71, 2007)."/>
  </r>
  <r>
    <x v="2"/>
    <x v="10"/>
    <x v="18"/>
    <s v="O objetivo é agregar as práticas existentes em todos os níveis, respeitando as especificidades locais, de forma a criar uma identidade única (p. 33, 2009)."/>
  </r>
  <r>
    <x v="2"/>
    <x v="10"/>
    <x v="18"/>
    <s v="No estado brasileiro de Minas Gerais, em 2008, a Vale fez o pedido de cessão gratuita e voluntária dos direitos minerários sobre a Pedreira Santa Efigênia à Cooperativa dos Trabalhadores. (P. 87, 2009)."/>
  </r>
  <r>
    <x v="15"/>
    <x v="10"/>
    <x v="18"/>
    <s v="A tragédia de Brumadinho representou um ponto de partida para repensarmos nossos processos (p. 31, 2020). "/>
  </r>
  <r>
    <x v="11"/>
    <x v="10"/>
    <x v="18"/>
    <s v="Como a Vale é um negócio com alto impacto na natureza e muitas de suas operações estão localizadas em áreas de alta biodiversidade, ela tem responsabilidades adicionais, bem como oportunidades de conservação.” (p.49, 2022). "/>
  </r>
  <r>
    <x v="12"/>
    <x v="10"/>
    <x v="18"/>
    <s v="Possuímos diversos programas e ferramentas, nas nossas diferentes áreas e regiões de atuação, para gerenciar os impactos socioambientais decorrentes de nossas atividades (p. 61, 2008)."/>
  </r>
  <r>
    <x v="12"/>
    <x v="10"/>
    <x v="18"/>
    <s v="Transformar recursos minerais em riqueza e desenvolvimento sustentável (p. 3, 2008)."/>
  </r>
  <r>
    <x v="0"/>
    <x v="10"/>
    <x v="19"/>
    <s v="Estamos empenhados em conciliar os objetivos de crescimento e de geração de valor para_x000a_nossos acionistas, não apenas com a minimização do impacto ambiental em escala territorial e global, mas também com a contribuição efetiva para o desenvolvimento da sociedade (p. 11, 2007)."/>
  </r>
  <r>
    <x v="0"/>
    <x v="10"/>
    <x v="19"/>
    <s v="A conjugação da avaliação dos impactos ambientais e da implantação de novas tecnologias visa permitir à Vale atuar nos diferentes territórios de forma adequada, respeitando a capacidade de suporte do meio no qual se insere e, com isso, conservando a integridade ecológica de cada região (p.132, 2007)."/>
  </r>
  <r>
    <x v="2"/>
    <x v="10"/>
    <x v="19"/>
    <s v="Aplicamos o princípio da precaução ao realizar estudos de viabilidade na nossa gestão de riscos, buscando atender às questões relevantes para as nossas partes interessadas, assim como aos aspectos empresariais, pela identificação prévia, análise e minimização dos riscos financeiros, à saúde, à segurança de todos os empregados, contratados e comunidades circunvizinhas e ao meio ambiente (p. 31, 2009). "/>
  </r>
  <r>
    <x v="2"/>
    <x v="10"/>
    <x v="19"/>
    <s v="Para fomentar a produção de pesquisas científicas e o desenvolvimento econômico de base tecnológica no país, além de gerar e difundir novos conhecimentos para o progresso socioeconômico, ambiental e para a cadeia de mineração sustentável, iniciou-se em 2009 o planejamento do Instituto Tecnológico Vale (ITV) (p. 49, 2009). "/>
  </r>
  <r>
    <x v="3"/>
    <x v="10"/>
    <x v="19"/>
    <s v="Deixar um legado social, econômico e ambiental, trabalhando de forma integrada com governos e sociedade, e atuar como catalisadora do desenvolvimento local a médio e longo prazos são os compromissos da Vale para o desenvolvimento sustentável de suas áreas de atuação (p. 74, 2010). "/>
  </r>
  <r>
    <x v="1"/>
    <x v="10"/>
    <x v="19"/>
    <s v="Buscamos construir uma cultura organizacional que valorize a diversidade, que seja justa e inclusiva, ofereça oportunidades de crescimento profissional e privilegie a saúde e a segurança dos nossos empregados (p. 13, 2014). "/>
  </r>
  <r>
    <x v="6"/>
    <x v="10"/>
    <x v="19"/>
    <s v="Por meio desse conceito, é possível avaliar o vínculo do empregado com a empresa e sua vontade de dar o melhor de si, assim como o suporte que a empresa oferece para que o profissional desempenhe suas tarefas de forma produtiva e eficiente e mantenha o bem-estar físico, interpessoal e emocional no trabalho (p. 48, 2015). "/>
  </r>
  <r>
    <x v="9"/>
    <x v="10"/>
    <x v="19"/>
    <s v="Em 2020, precisamos fortalecer a conexão entre as alavancas de mudança e os imperativos estratégicos e medir o valor agregado. Tais métricas precisam ser contínuas e são essenciais para avançarmos nesta jornada de evolução. Precisamos garantir a escalabilidade desta transformação e ativar novas redes para a mudança. E, para manter o impulso desta mudança, estamos coordenando as ações de cultura, de forma cadenciada e com consistência, e será necessário desenvolver novos canais de comunicação de impacto para aumentar o engajamento dos empregados (P. 50, 2019). "/>
  </r>
  <r>
    <x v="9"/>
    <x v="10"/>
    <x v="19"/>
    <s v="Sabemos que cultura é uma obra evolutiva e que estes avanços acontecem de acordo com o ritmo de cada organização, de forma integrada com a estratégia da empresa. Mas não restam dúvidas de que somente por meio desta evolução a Vale poderá atingir um novo patamar de desempenho e realizar sua missão de transformar recursos naturais em prosperidade e desenvolvimento sustentável (p. 51, 2019). "/>
  </r>
  <r>
    <x v="10"/>
    <x v="10"/>
    <x v="19"/>
    <s v="Para nós, a inovação é um ativo essencial para a criação de valor compartilhado com a sociedade e para a mitigação de impacto de nossas atividades. A inovação na Vale é considerada uma das alavancas para a realização de nosso propósito. Temos uma visão em que a nossa produção é cada vez mais automatizada, reduzindo a exposição de nossas pessoas ao risco e aumentando a agilidade e a produtividade de nossas operações. Teremos soluções de inteligência artificial suportando todas as grandes decisões. Utilizamos tecnologia para redesenhar nossas formas de trabalho, reduzindo cenários de risco, com o objetivo de nos tornarmos uma referência em segurança e gerenciamento de riscos. Temos uma visão completa da cadeia de valor e colaboramos com os clientes para criar produtos e serviços diferenciados (p. 63, 2021)."/>
  </r>
  <r>
    <x v="12"/>
    <x v="10"/>
    <x v="20"/>
    <s v="Nesse período, não foi realizado nenhum pagamento de multa, nem aplicada nenhuma sanção de caráter não monetário (p. 28, 2008)."/>
  </r>
  <r>
    <x v="4"/>
    <x v="10"/>
    <x v="20"/>
    <s v="Relato de sustentabilidade baseado nos temas mais relevantes (p. 10, 2012)"/>
  </r>
  <r>
    <x v="1"/>
    <x v="10"/>
    <x v="20"/>
    <s v="Incentivamos também a disseminação dessas práticas na vida pessoal dos empregados e contratados em suas comunidades (p. 54, 2014)."/>
  </r>
  <r>
    <x v="1"/>
    <x v="10"/>
    <x v="20"/>
    <s v="As cavidades naturais subterrâneas, também conhecidas como cavernas ou grutas, representam um tema importante para os nossos negócios (p. 96, 2014). "/>
  </r>
  <r>
    <x v="9"/>
    <x v="10"/>
    <x v="20"/>
    <s v="A Vale assumiu o compromisso com seus stakeholders e a sociedade em geral de implementar a Reparação Integral desde as primeiras minutas do seu plano de reparação para Brumadinho e áreas atingidas (p. 16, 2019)."/>
  </r>
  <r>
    <x v="16"/>
    <x v="7"/>
    <x v="21"/>
    <s v="Ao movimentar a indústria de produção de bens de consumo, também auxiliam na melhoria da qualidade de vida da população, notadamente nos países em desenvolvimento (p. 62, 2006)."/>
  </r>
  <r>
    <x v="10"/>
    <x v="7"/>
    <x v="21"/>
    <s v="“Sou um reassentado aqui de Cateme, estou num projeto de horta aqui na fazenda oferecido pela Vale, desde 2017. A Vale me ensinou a produzir e posso ensinar outras pessoas. Produzo cebola, alface, tomate, pimenta e quiabo. Vendo todos esses produtos e com os recursos, consigo mandar as crianças para escola, comprar chapas para casa, enfim, agradeço à Vale por este projeto de geração de renda.&quot; (p. 106, 2021). "/>
  </r>
  <r>
    <x v="12"/>
    <x v="3"/>
    <x v="22"/>
    <s v="Não foram computadas no total de emissões da Vale, conforme recomendação das diretrizes GRI, as emissões provenientes de fontes renováveis, de 0,49 milhões de toneladas de CO2 equivalente, em 2008 (p. 81, 2008)."/>
  </r>
  <r>
    <x v="2"/>
    <x v="3"/>
    <x v="22"/>
    <s v="Como grande parte de nossos negócios encontra-se em áreas remotas e de difícil acesso, atuamos em parceria com as iniciativas pública e privada para fomentar a formação de serviços básicos, como habitação e saúde, e qualificar profissionais para a nossa cadeia produtiva (p. 85, 2009)."/>
  </r>
  <r>
    <x v="2"/>
    <x v="3"/>
    <x v="22"/>
    <s v="A Floresta Nacional de Carajás é uma das principais áreas de conservação ambiental no Brasil. Nossa operação no estado do Pará está inserida nessa unidade de conservação. Além das ações de proteção da floresta, apoiamos o Projeto de Conservação do Gavião-real, espécie quase ameaçada de extinção (p. 18, 2009)"/>
  </r>
  <r>
    <x v="3"/>
    <x v="3"/>
    <x v="22"/>
    <s v="No Canadá, o turnover observado foi de 10,8% em função, principalmente, da alta competitividade do mercado de trabalho e dos desafios de recrutamento e retenção de pessoas em locais remotos, como é o caso de Thompson. Em resposta, a empresa está realizando um projeto de retenção no Canadá com o objetivo de reduzir a rotatividade (p. 45, 2010)."/>
  </r>
  <r>
    <x v="3"/>
    <x v="3"/>
    <x v="22"/>
    <s v="A Vale entregou 31 de seus pontos de exploração em Salamanca, no Chile, a 72 pequenos mineiros por meio do Programa de Apoio a “Pirquineros” – trabalhadores que realizam a extração do minério de forma artesanal e, tradicionalmente, sem o uso de equipamentos de proteção (p. 84, 2010)."/>
  </r>
  <r>
    <x v="13"/>
    <x v="3"/>
    <x v="22"/>
    <s v="A redução das emissões totais absolutas deve-se basicamente à venda das operações de alumínio da Vale e ao encerramento das atividades da unidade Ferro Gusa Carajás (68, 2011). "/>
  </r>
  <r>
    <x v="4"/>
    <x v="3"/>
    <x v="22"/>
    <s v="Para deixar o legado positivo nas regiões em que atua, a Vale sabe a importância que os investimentos na capacitação e na contratação da mão de obra local exercem no desenvolvimento socioeconômico das comunidades (p. 50, 2012). "/>
  </r>
  <r>
    <x v="4"/>
    <x v="3"/>
    <x v="22"/>
    <s v="A Vale S.A. não faz doações para campanhas eleitorais, embora outras empresas do grupo não estejam impedidas de fazê-lo (p. 25, 2012)."/>
  </r>
  <r>
    <x v="6"/>
    <x v="3"/>
    <x v="22"/>
    <s v="Não elaboramos um relatório de sustentabilidade para mostrar apenas o que fazemos bem. Pelo contrário. Esforçamo-nos na compilação e criação deste documento porque buscamos atuar sempre de forma responsável perante a sociedade e o meio ambiente (p. 11, 2015)."/>
  </r>
  <r>
    <x v="7"/>
    <x v="3"/>
    <x v="22"/>
    <s v="Em termos de riscos regulatórios, o estabelecimento de limite para as emissões ou tributação de carbono pode implicar custos adicionais para a Empresa (p. 135, 2016). "/>
  </r>
  <r>
    <x v="7"/>
    <x v="3"/>
    <x v="22"/>
    <s v="A Vale reitera que vem apoiando a Samarco desde o primeiro momento no atendimento às comunidades afetadas, trabalhando em parceria inclusive no tratamento das questões indígenas (p. 105, 2016)."/>
  </r>
  <r>
    <x v="14"/>
    <x v="3"/>
    <x v="22"/>
    <s v="Em 2017, houve continuidade das ações de melhoria nos sistemas de controle e processos operacionais, entretanto o aumento apresentado neste ano, quando comparado com 2016, refere-se principalmente à alteração de conceito na metodologia dos cálculos e inclusão de fontes não consideradas anteriormente (ampliação de escopo), principalmente no caso da Pelotização (p. 100, 2017)."/>
  </r>
  <r>
    <x v="8"/>
    <x v="3"/>
    <x v="22"/>
    <s v="Antecipando riscos e oportunidades, com maior previsibilidade dos eventos, esperamos gerenciar de forma ainda mais efetiva os impactos sociais (p. 51, 2018)."/>
  </r>
  <r>
    <x v="8"/>
    <x v="3"/>
    <x v="22"/>
    <s v="Também foi possível anteciparmos o atingimento da Meta Carbono para o ano de 2017, originalmente proposta de 5% de redução das emissões diretas de GEE para 2020 (p. 75, 2018). "/>
  </r>
  <r>
    <x v="9"/>
    <x v="3"/>
    <x v="22"/>
    <s v="Por isso, nesse contexto, a Vale desenvolveu e utiliza, em todas as áreas de atuação, um sistema de gestão ambiental que mapeia os riscos ambientais e tenta prevenir e mitigar tais riscos, bem como minimizar, compensar e remediar os impactos ambientais causados (p. 82, 2019). "/>
  </r>
  <r>
    <x v="15"/>
    <x v="3"/>
    <x v="22"/>
    <s v="A recém-inaugurada escola Rubem Costa Lima, de Nova Lima, é um dos maiores investimentos em educação em andamento na Vale, e foi entregue em agosto de 2020 à comunidade de Macacos (p. 17, 2020). "/>
  </r>
  <r>
    <x v="15"/>
    <x v="3"/>
    <x v="22"/>
    <s v="Outra entrega foi a revitalização da Capela de São Sebastião, tombada pelo Conselho Consultivo Municipal do Patrimônio Histórico de Nova Lima. A igreja recebeu cerca de USD 270 mil em investimentos na reforma, que respeitou e manteve suas características originais, datadas do século XVIII (p. 17, 2020). "/>
  </r>
  <r>
    <x v="15"/>
    <x v="3"/>
    <x v="22"/>
    <s v="A remoção involuntária é um processo de atuação social para gestão de impactos do deslocamento involuntário de pessoas e/ou atividades econômicas em função da aquisição de direitos sobre a terra pela Vale, prevenção aos impactos de obras que resultem riscos à integridade física das comunidades, entre outros (p. 156, 2020). "/>
  </r>
  <r>
    <x v="10"/>
    <x v="3"/>
    <x v="22"/>
    <s v="Ainda para assegurar os Direitos Humanos, com o entendimento de que a mineração só pode ser realizada mediante o consentimento Livre, Prévio e Informado, além de uma legislação que permita e regule adequadamente a atividade, renunciamos a todos os nossos processos minerários em terras indígenas no Brasil, o que inclui requerimentos de pesquisa e lavra."/>
  </r>
  <r>
    <x v="10"/>
    <x v="3"/>
    <x v="22"/>
    <s v="A maior parte das reduções nas emissões de escopos 1, 2 e 3 está relacionada aos menores níveis de produção, em 2021, quando comparadas ao ano base (p. 11, 2021)."/>
  </r>
  <r>
    <x v="10"/>
    <x v="3"/>
    <x v="22"/>
    <s v="A Vale não desenvolve quaisquer atividades de pesquisa mineral ou lavra em Terras Indígenas (TIs) no Brasil e já havia desistido ou renunciado a 104 processos minerários, entre 2019 e 2021 (p. 101, 2021). "/>
  </r>
  <r>
    <x v="11"/>
    <x v="3"/>
    <x v="22"/>
    <s v="O consumo de energia em 2022 foi de 137 mil TJ, uma pequena redução em relação ao do ano anterior, justificada, especialmente, pelo menor consumo contabilizado de Diesel e energia elétrica, tanto em Moçambique quanto no Brasil, dada a venda dos ativos de carvão e ferro-ligas, além das operações (p. 57, 2022). "/>
  </r>
  <r>
    <x v="2"/>
    <x v="8"/>
    <x v="23"/>
    <s v="Considerando que a mineração é um setor fortemente regulado, nossa atuação é voltada a assegurar que nossos pontos de vista sejam compreendidos e considerados nos processos de formulação de políticas públicas (p. 28, 2009)."/>
  </r>
  <r>
    <x v="3"/>
    <x v="8"/>
    <x v="23"/>
    <s v="Na Nova Caledônia, o Projeto VNC contribuiu para o crescimento econômico da região, especialmente porque 25% das atividades locais estão ligadas à indústria de mineração. o surgimento do projeto diminuiu a taxa de desemprego no sul da província de 16,3% para 4,5% e incrementou a receita local e o consumo. Hoje, a Vale na Nova Caledônia emprega 50% da população ativa da localidade de Yaté. Em contrapartida, houve elevação da taxa de inflação e o aumento da taxa de emprego em áreas tradicionais resultou em maior pressão sobre a infraestrutura de estradas, abastecimento de água, telecomunicações e serviços públicos. Para minimizar estes impactos, a Vale na Nova Caledônia assinou um acordo de 30 anos com as comunidades locais, chamado “Pact for Sustainable Development of the Great South”, a fim de apoiar o desenvolvimento local com três ferramentas: Comitê Consultivo Indígena Ambiental, uma fundação e um programa de reflorestamento (p. 75, 2010). "/>
  </r>
  <r>
    <x v="4"/>
    <x v="8"/>
    <x v="23"/>
    <s v="A Vale utiliza tecnologias que visam não apenas à recuperação efetiva das áreas degradadas, mas também a sua transformação para um uso coletivo, contribuindo, assim, para a conservação e o uso sustentável dos recursos naturais (p. 56, 2012)."/>
  </r>
  <r>
    <x v="7"/>
    <x v="8"/>
    <x v="23"/>
    <s v="Além desses compromissos, o Termo Preliminar estabelece ainda a realização de pelo menos 11 audiências públicas até abril de 2017, sendo cinco em Minas Gerais, três no Espírito Santo e as demais nas terras indígenas de Krenak, Comboios e Caieiras Velhas. O objetivo é permitir a participação das comunidades na definição do conteúdo do TACF."/>
  </r>
  <r>
    <x v="8"/>
    <x v="8"/>
    <x v="23"/>
    <s v="Diante dessa situação, buscamos tomar as medidas que se esperavam de uma empresa como a nossa: decidimos pela total priorização ao socorro às pessoas e comunidades atingidas, ao mesmo tempo em que determinamos a total adesão à investigação das causas do rompimento pelos órgãos especializados (p. 7, 2018)."/>
  </r>
  <r>
    <x v="8"/>
    <x v="8"/>
    <x v="23"/>
    <s v="O rompimento da Barragem I da mina Córrego do Feijão, em janeiro de 2019, foi o pior acidente ocupacional da história da Vale e, por se tratar de uma situação extrema, esse acontecimento acarretou em uma análise e revisão crítica robusta dos protocolos e ferramentas atuais de segurança visando à eliminação/redução da exposição dos nossos empregados (p. 47, 2018)."/>
  </r>
  <r>
    <x v="10"/>
    <x v="8"/>
    <x v="23"/>
    <s v="A Vale entende o desafio de integrar a gestão sobre biodiversidade na cadeia de valor (p. 77, 2021). "/>
  </r>
  <r>
    <x v="11"/>
    <x v="8"/>
    <x v="23"/>
    <s v="Reconhecemos que nossa operação e cadeia de valor lida com temas sociais e ambientais sensíveis, que podem gerar impactos e riscos de violação de direitos humanos. Por isso, nosso compromisso com os direitos humanos está conectado diretamente com os pilares estratégicos da companhia e fundamentado no respeito da dignidade e da integridade das pessoas (p. 22, 2022). "/>
  </r>
  <r>
    <x v="5"/>
    <x v="5"/>
    <x v="24"/>
    <s v="A Vale se preocupa com a qualidade de vida das populações reassentadas em Moçambique. A partir de um acordo firmado, em 2012, com o governo da província de Tete e com os representantes das comunidades dos bairros Cateme e 25 de setembro, reassentados em 2010, a Vale desenvolve ações visando à melhoria do modo e do padrão de vida das comunidades, assegurando acesso a serviços básicos, como educação, saúde e energia elétrica, além de acesso à água e aos meios de subsistência, com foco na geração de renda e respeitando a diversidade cultural dessas comunidades (p. 57, 2013). "/>
  </r>
  <r>
    <x v="12"/>
    <x v="5"/>
    <x v="24"/>
    <s v="Somente em 2008, os empregados da Vale e das empresas contratadas tiveram oportunidade de realizar mais de uma dezena de atividades educacionais que atendem à diretriz de promoção do comportamento preventivo e da valorização da vida (p. 40, 2008). "/>
  </r>
  <r>
    <x v="12"/>
    <x v="5"/>
    <x v="25"/>
    <s v="No início de 2009, a Valer iniciou, no brasil, a requalificação dos profissionais, capacitando-os para o exercício de novas funções na empresa, como mecânica, soldagem e operação industrial, tendo como meta a manutenção do nível de empregos. As ações foram desenvolvidas em parceria com o Senai (p. 37, 2008)."/>
  </r>
  <r>
    <x v="0"/>
    <x v="5"/>
    <x v="25"/>
    <s v="Acreditamos que o processo de comunicação pode ser aperfeiçoado (p. 52, 2007)."/>
  </r>
  <r>
    <x v="0"/>
    <x v="5"/>
    <x v="25"/>
    <s v="“Hoje, a gente pode dizer que a ideia de sustentabilidade realmente faz parte da missão institucional da Vale.” (p. 192, 2007)."/>
  </r>
  <r>
    <x v="0"/>
    <x v="5"/>
    <x v="25"/>
    <s v="Aprendemos a falar com a Vale e eles aprenderam a nos ouvir. Hoje, podemos dialogar”, ressalta Capitão (p. 198, 2007)."/>
  </r>
  <r>
    <x v="2"/>
    <x v="5"/>
    <x v="25"/>
    <s v="Como catalisador do desenvolvimento local, queremos ir além da gestão dos impactos de nossas operações e projetos, contribuindo voluntariamente e por meio de parcerias com governo e sociedade para a construção de um legado regional de sustentabilidade (p. 13, 2009). "/>
  </r>
  <r>
    <x v="13"/>
    <x v="5"/>
    <x v="25"/>
    <s v="Transformar recursos naturais em prosperidade e desenvolvimento sustentável (p. 2, 2011). "/>
  </r>
  <r>
    <x v="5"/>
    <x v="5"/>
    <x v="25"/>
    <s v="Além de trazer ganhos para a população capixaba, o Centro Capixaba de Monitoramento Hidrometeorológico (CCMH) garantirá que as operações do Porto de Tubarão e as manobras de atracação e desatracação de navios no terminal sejam feitas de forma ainda mais segura (p. 79, 2013)."/>
  </r>
  <r>
    <x v="6"/>
    <x v="5"/>
    <x v="25"/>
    <s v="A Vale privilegia fontes renováveis e eficiência energética, além de buscar reduzir custos e emissões (p. 68, 2015). "/>
  </r>
  <r>
    <x v="1"/>
    <x v="9"/>
    <x v="26"/>
    <s v="A água é indispensável ao processo de mineração, embora a atividade não seja a maior usuária do recurso no Brasil ou globalmente. Segundo a Agência Nacional de Águas, cerca de 60% da vazão de água retirada do meio ambiente é destinada à agricultura irrigada e animal. Já o setor industrial, que inclui a mineração, retira 17% e consome 7%, os outros 10% são devolvidos ao meio ambiente. Calcula-se que, da retirada total do setor industrial (17%), fomos responsáveis por 2,2% (p. 85, 2014). "/>
  </r>
  <r>
    <x v="1"/>
    <x v="9"/>
    <x v="26"/>
    <s v="Realizamos um conjunto robusto de medidas de prevenção e mitigação das emissões, não sendo a empresa a única e principal fonte poluidora da região, o que será esclarecido ao longo do processo."/>
  </r>
  <r>
    <x v="1"/>
    <x v="9"/>
    <x v="26"/>
    <s v="Dado momento, constatou-se que a empresa receptora de resíduos não executava as suas obrigações de forma regular (p. 100, 2014)."/>
  </r>
  <r>
    <x v="7"/>
    <x v="9"/>
    <x v="26"/>
    <s v="tendo sido indicado o valor de US$ 44,4 bilhões, com base em recursos que teriam sido dispendidos no caso do derramamento de óleo no Golfo do México em 2010 (Deepwater Horizon). (p. 79, 2016). "/>
  </r>
  <r>
    <x v="9"/>
    <x v="9"/>
    <x v="26"/>
    <s v="Nos últimos cinquenta anos, apesar de toda a evolução tecnológica, vimos algumas tragédias com empresas onde os direitos humanos foram dramaticamente desrespeitados (p. 16, 2019). "/>
  </r>
  <r>
    <x v="9"/>
    <x v="9"/>
    <x v="26"/>
    <s v="Muitas dessas tragédias, apesar do tempo decorrido, deixam feridas abertas e profundas. Ainda se discutem as indenizações, econômicas ou não, sem construir soluções sustentáveis para os afetados (p. 16, 2019). "/>
  </r>
  <r>
    <x v="15"/>
    <x v="9"/>
    <x v="26"/>
    <s v="Os processos são tratados individualmente, respeitando o momento e as especificidades de cada pessoa impactada e com a ciência de que o entendimento acerca dos critérios de elegibilidade e da documentação necessária é um ponto sensível, pois ainda gera dúvidas em parte da comunidade (p. 18, 2020)."/>
  </r>
  <r>
    <x v="10"/>
    <x v="9"/>
    <x v="26"/>
    <s v="No entanto, desde o início foi identificado um desafio, pagar indenizações a pessoas e trabalhadores informais, como pescadores, carroceiros, lavadeiras e artesãos, que não tinham como comprovar os danos causados pelo rompimento (p. 33, 2021). "/>
  </r>
  <r>
    <x v="10"/>
    <x v="9"/>
    <x v="26"/>
    <s v="A Fundação Renova enfrenta desafios relativos ao processo de reassentamento que contribuíram com atrasos, principalmente relacionados ao contexto da pandemia de Covid-19 (p. 33, 2021). "/>
  </r>
  <r>
    <x v="11"/>
    <x v="9"/>
    <x v="26"/>
    <s v="No entanto, por considerar que o ocorrido constituiu ato lesivo à Administração Pública por dificultar a fiscalização da ANM, a CGU definiu a multa no valor de aproximadamente USD 16,7 milhões, nível mínimo estabelecido pela lei. A Vale apresentou recurso em face da decisão, ainda pendente de julgamento (p. 74, 2022). "/>
  </r>
  <r>
    <x v="11"/>
    <x v="9"/>
    <x v="26"/>
    <s v="A Vale tem consciência de que a velocidade da reparação de Mariana não atende à expectativa da sociedade e vem apoiando a Fundação para agilizar esse processo (p. 38 2022). "/>
  </r>
  <r>
    <x v="15"/>
    <x v="1"/>
    <x v="27"/>
    <s v="Há, ainda, grande discussão em torno do pagamento de indenizações, pelo fato de o programa de indenizações tratar-se de uma ação de larga escala, sendo um caso jurídico inédito no mundo pelo número significativo de pessoas a serem indenizadas, pela vasta extensão territorial dos danos e pela falta de comprovação documental dos danos, de modo que deixe clara a dimensão do prejuízo, motivo que dificulta o tratamento devido desses casos por parte da Fundação Renova (p. 20, 2020)."/>
  </r>
  <r>
    <x v="12"/>
    <x v="1"/>
    <x v="27"/>
    <s v="Somos uma empresa com atuação global e contamos com profissionais qualificados. Dessa forma, buscamos desenvolver competências e incentivar talentos, implementando ações educacionais, além de oferecermos remuneração alinhada com a complexidade das funções, com o desempenho de nossos empregados e com o mercado de trabalho (p. 29, 2008)."/>
  </r>
  <r>
    <x v="0"/>
    <x v="4"/>
    <x v="28"/>
    <s v="Ao divulgar essas informações, demonstramos o compromisso da Vale com a transparência de nossas atividades e com o aprimoramento da gestão interna de sustentabilidade, na qual continuaremos investindo firmemente nos próximos anos (p. 10, 2007)."/>
  </r>
  <r>
    <x v="2"/>
    <x v="4"/>
    <x v="28"/>
    <s v="A sustentabilidade permeia todas as etapas dos nossos projetos de capital (p. 32, 2009)."/>
  </r>
  <r>
    <x v="2"/>
    <x v="4"/>
    <x v="28"/>
    <s v="A ampliação do percentual é um reconhecimento dos esforços da liderança e de todos os empregados em direção a uma atitude preventiva e de respeito à vida (p. 53, 2009)."/>
  </r>
  <r>
    <x v="3"/>
    <x v="4"/>
    <x v="28"/>
    <s v="Não existe mineração sem pensar no futuro das pessoas (p. 48, 2010). "/>
  </r>
  <r>
    <x v="3"/>
    <x v="4"/>
    <x v="28"/>
    <s v="No Canadá, por exemplo, houve um vazamento de 334 kg do gás HCFC-22 em Sudbury, o que representa 0,02 t de SDo, mas ao mesmo tempo não houve consumo desses gases na unidade de Thompson e houve redução do consumo em NewFoundland e Labrador, resultando em uma redução da emissão total neste país (p. 104, 2010). "/>
  </r>
  <r>
    <x v="1"/>
    <x v="4"/>
    <x v="28"/>
    <s v="Além de atender ao requisito legal, a fase de licenciamento é uma oportunidade de reforçarmos nosso compromisso com o desenvolvimento de projetos cada vez mais sustentáveis, com a mensuração dos impactos socioambientais relacionados a cada uma de suas fases (planejamento, implantação, operação e fechamento) e com a proposição de medidas adequadas de mitigação, monitoramento e compensação (p. 46, 2014). "/>
  </r>
  <r>
    <x v="1"/>
    <x v="4"/>
    <x v="28"/>
    <s v="Os constantes desafios associados à competitividade na indústria da mineração reforçam a importância de atuarmos com sentimento de dono, cuidando da Vale com o mesmo zelo que dispensamos a nossos bens pessoais (p. 10, 2014). "/>
  </r>
  <r>
    <x v="8"/>
    <x v="4"/>
    <x v="28"/>
    <s v="Hoje, o nosso compromisso é fazer ainda mais do que já fizemos até aqui para, assim, transformar a Vale em uma empresa que seja tão reconhecida pelos cuidados com a vida e com o meio ambiente quanto pelo seu valor de mercado (p. 6, 2018)."/>
  </r>
  <r>
    <x v="9"/>
    <x v="4"/>
    <x v="28"/>
    <s v="Consequentemente, os esforços e os recursos empregados na reparação são colocados frontalmente em xeque. E com isso a credibilidade do agente reparador (p. 16, 2019)."/>
  </r>
  <r>
    <x v="15"/>
    <x v="4"/>
    <x v="28"/>
    <s v="Outra iniciativa em parceria com a Fundação Vale e o Instituto Cultural Antônio Dumont é o projeto Semeando Esperança, que inclui 37 mulheres que estão ressignificando a dor e a perda por meio da arte do bordado (p. 14, 2020)."/>
  </r>
  <r>
    <x v="10"/>
    <x v="4"/>
    <x v="28"/>
    <s v="“O que eu vejo, tanto do impacto da mineração quanto de outros impactos de outros empreendimentos que chegam no bairro (Jardim Canadá, Nova Lima, Minas Gerais, Brasil), é que traz junto consigo muita gente, gente de fora, que não tem essa ideia do pertencimento à comunidade. Então, eles vêm com suas famílias, ficam por aqui por um tempo, e muitos vão embora e deixam as famílias. E vejo também a questão da vulnerabilidade de jovens e crianças, pois geralmente aparecem muitos alojamentos masculinos, e as meninas ficam ali por perto, pensando em ganhar um carinho do pai que já foi embora, à procura de um dinheiro para comprar alguma coisa, e eu vejo o aliciamento dessas adolescentes muito forte... Isso dá uma tristeza muito grande no bairro. Eu sei que o progresso existe e que ele chega, mas também sei que com as coisas boas vêm também as coisas ruins pro bairro.” (p. 99, 2021)."/>
  </r>
  <r>
    <x v="10"/>
    <x v="4"/>
    <x v="28"/>
    <s v="Somos parte das comunidades onde atuamos e, por isso, estimulamos a geração de valor compartilhado por meio da nossa atuação nos territórios. (p. 64, 2021). "/>
  </r>
  <r>
    <x v="12"/>
    <x v="7"/>
    <x v="29"/>
    <s v="Os empregados são livres para participar de tais atividades de cunho político como indivíduos e cidadãos, desde que suas eventuais manifestações públicas assegurem a devida separação entre suas opiniões pessoais e os pontos de vista da empresa (p. 24, 2007)."/>
  </r>
  <r>
    <x v="16"/>
    <x v="7"/>
    <x v="29"/>
    <s v="De acordo com a visão de gestão de resíduos da Companhia, que é alinhada ao seu planejamento estratégico, a redução dos riscos e a otimização dos processos dependem de desenvolvimento tecnológico, de inovação e de capacitação dos empregados (p. 59, 2006)."/>
  </r>
  <r>
    <x v="0"/>
    <x v="7"/>
    <x v="29"/>
    <s v="Os empregados são livres para participar de tais atividades de cunho político como indivíduos e cidadãos, desde que suas eventuais manifestações públicas assegurem a devida separação entre suas opiniões pessoais e os pontos de vista da empresa (p. 53, 2007)."/>
  </r>
  <r>
    <x v="0"/>
    <x v="7"/>
    <x v="29"/>
    <s v="“A desestruturação causada pela chegada de grandes empresas em qualquer região é a cara do desenvolvimento” (p. 192, 2007)."/>
  </r>
  <r>
    <x v="2"/>
    <x v="7"/>
    <x v="29"/>
    <s v="Os investimentos na mineração trazem oportunidades para os territórios – elevação da arrecadação de impostos, geração de empregos, aumento da massa salarial e, consequentemente, da renda familiar, entre outros benefícios (p. 76, 2009). "/>
  </r>
  <r>
    <x v="3"/>
    <x v="7"/>
    <x v="29"/>
    <s v="Sustentabilidade para a Vale significa criar valor em todo o ciclo de vida de suas atividades. No diálogo com as partes interessadas, na prevenção de falhas, no respeito à legislação, no olhar permanente às questões ambientais e no respeito e ética nos negócios (p. 20, 2010). "/>
  </r>
  <r>
    <x v="3"/>
    <x v="7"/>
    <x v="29"/>
    <s v="Com cerca de 10,6 mil quilômetros de malha ferroviária em operação no Brasil (incluindo a Ferrovia Norte-Sul), a Vale observa com atenção o crescimento das comunidades próximas às ferrovias e, consequentemente, o risco de incidentes (p. 85, 2010). "/>
  </r>
  <r>
    <x v="6"/>
    <x v="7"/>
    <x v="29"/>
    <s v="A despeito da conjuntura econômica, fortalecemos nossa capacidade de otimizar recursos, aumentar a produtividade e, consequentemente, criar valor para os investidores (p. 10, 2015). "/>
  </r>
  <r>
    <x v="7"/>
    <x v="7"/>
    <x v="29"/>
    <s v="As emissões de Escopo 1 foram reduzidas em cerca de 7% em relação a 2015 devido principalmente à venda de ativos de carvão de Carborough Downs, à continuidade da estratégia de venda de navios próprios e às medidas de redução de consumo de combustível nas minas de minério de ferro (p. 137, 2016)."/>
  </r>
  <r>
    <x v="9"/>
    <x v="7"/>
    <x v="29"/>
    <s v="A Vale entende que as consequências do rompimento da Barragem I da mina Córrego do Feijão não podem ser compreendidas apenas à luz do levantamento de seus impactos sobre a população e o ambiente (p. 14, 2019). "/>
  </r>
  <r>
    <x v="10"/>
    <x v="7"/>
    <x v="29"/>
    <s v="Continuamos com o compromisso de reduzir cada vez mais nossos impactos, além de recuperar e compensar as áreas e hábitats que afetamos, alinhados ao nosso objetivo de longo prazo de neutralizar impactos sobre a biodiversidade em novos projetos (p. 77, 2021). "/>
  </r>
  <r>
    <x v="11"/>
    <x v="7"/>
    <x v="29"/>
    <s v="Convido você, leitor, a ler este relato com a visão de que estamos em uma jornada, orientados por um só propósito: o de existir para melhorar a vida e transformar o futuro juntos (p. 5, 2022)."/>
  </r>
  <r>
    <x v="12"/>
    <x v="4"/>
    <x v="30"/>
    <s v="Aqui a empresa não leva em consideração o impacto dos anos na revitalização e na flora perdida com o impacto resumindo a uma equivalência que não se pode igualar (p. 36, 2008)."/>
  </r>
  <r>
    <x v="0"/>
    <x v="4"/>
    <x v="30"/>
    <s v="Falamos diferentes idiomas e vivemos em diversas culturas, unidos por uma missão comum: transformar recursos minerais em riqueza e desenvolvimento sustentável. (p. 2, 2007)."/>
  </r>
  <r>
    <x v="0"/>
    <x v="4"/>
    <x v="30"/>
    <s v="Grandes empresas atuam como indutoras do desenvolvimento sustentável em pequenos e médios fornecedores (p. 204, 2007)."/>
  </r>
  <r>
    <x v="2"/>
    <x v="4"/>
    <x v="30"/>
    <s v="Nas atividades de mineração, logística e geração de energia, não há muitas oportunidades de reciclagem associadas aos nossos processos produtivos (p. 66, 2009)"/>
  </r>
  <r>
    <x v="4"/>
    <x v="4"/>
    <x v="30"/>
    <s v="Quando um micro ou pequeno fornecedor se qualifica e se cadastra em uma empresa como a nossa, se credencia a tornar-se um fornecedor de outras grandes empresas também. A partir daí, ele conquista autonomia, potencial de mercado e desenvolvimento (p. 98, 2012)."/>
  </r>
  <r>
    <x v="1"/>
    <x v="4"/>
    <x v="30"/>
    <s v="O valor “A vida em primeiro lugar” está presente em todas as nossas diretrizes e ações (p. 53, 2014)."/>
  </r>
  <r>
    <x v="7"/>
    <x v="4"/>
    <x v="30"/>
    <s v="A Vale detém a maioria das unidades certificadas pela ISO 14001 e mantém processo de auditoria interna do sistema de gestão que avalia o atendimento às condicionantes ambientais e o procedimento de atualização das licenças (p. 42, 2016)."/>
  </r>
  <r>
    <x v="8"/>
    <x v="4"/>
    <x v="30"/>
    <s v="Vamos trabalhar incansavelmente para garantir a segurança das pessoas e das operações da empresa (p. 5, 2018)."/>
  </r>
  <r>
    <x v="15"/>
    <x v="4"/>
    <x v="30"/>
    <s v="Acreditamos que a mineração é essencial para o desenvolvimento do mundo e que só se serve à sociedade ao gerar prosperidade para todos e ao cuidar do planeta (p. 31, 2020). "/>
  </r>
  <r>
    <x v="15"/>
    <x v="4"/>
    <x v="30"/>
    <s v="Como toda obra de grande porte, o processo gera impactos como emissão de poeira, ruídos e fluxo de caminhões (p. 13, 2020)."/>
  </r>
  <r>
    <x v="10"/>
    <x v="4"/>
    <x v="30"/>
    <s v="Diante dos impactos das emissões atmosféricas e com a ambição de ser líder em mineração sustentável, a Vale estabeleceu em 2021 as seguintes metas para a redução de suas emissões de material particulado (MP), óxidos de enxofre (SOx) e óxidos de nitrogênio (NOx) até 2030, cuja referência base é o ano de 2018 (p. 81, 2021). "/>
  </r>
  <r>
    <x v="11"/>
    <x v="4"/>
    <x v="30"/>
    <s v="O mundo vive o limiar de uma transição energética poderosa e, ao mesmo tempo, as companhias, entidades e governos enfrentam o desafio de superar os desafios impostos por um mundo cada vez mais complexo (p. 4, 2022). "/>
  </r>
  <r>
    <x v="16"/>
    <x v="2"/>
    <x v="31"/>
    <s v="A Vale também realiza a gestão dos impactos de suas operações, buscando minimizar os efeitos negativos e potencializar os positivos, apresentando-os à comunidade com o objetivo de propiciar o entendimento (p. 76, 2006)."/>
  </r>
  <r>
    <x v="3"/>
    <x v="2"/>
    <x v="31"/>
    <s v="Como forma de evidência de nossas ações no tema de mudanças climáticas, cabe destacar que, em 2010, a Vale se tornou a única empresa da América Latina entre as líderes em transparência em gestão de gases de efeito estufa do Carbon Disclosure Project, iniciativa de 500 investidores com US$ 64 trilhões em ativos (p. 9, 2010)."/>
  </r>
  <r>
    <x v="13"/>
    <x v="2"/>
    <x v="31"/>
    <s v="Para isso, investe em educação interna, oferece benefícios alinhados às melhores práticas de mercado, avalia a satisfação dos empregados por meio de pesquisa de clima organizacional e assume compromisso irrevogável com a saúde e a segurança (p. 27, 2011). "/>
  </r>
  <r>
    <x v="5"/>
    <x v="2"/>
    <x v="31"/>
    <s v="O desenvolvimento sustentável, objetivo de negócio da Vale, é uma diretriz fundamental da gestão de riscos (p. 30, 2013)"/>
  </r>
  <r>
    <x v="16"/>
    <x v="4"/>
    <x v="32"/>
    <s v="Nossa comunidade tem um relacionamento caracterizado pelo diálogo franco com a Vale. Nosso posicionamento é de parceria responsável, com críticas necessárias e prevalência do respeito mútuo. Nós, do Conselho Popular de Vitória, temos trabalhado para concretizar esse espírito de abertura que a Companhia demonstra ter. Isso é bom não só para a empresa e para o Conselho Popular, mas também para toda a região metropolitana. A comunidade vê a Vale de forma bastante positiva e, por isso, faz questão de participar sempre que é solicitada.” Waldemar Cunha, líder comunitário - presidente do Conselho Popular de Vitória (ES) (p. 71, 2006). "/>
  </r>
  <r>
    <x v="4"/>
    <x v="4"/>
    <x v="32"/>
    <s v="A mineração é uma atividade econômica de grande relevância para o desenvolvimento nacional (p. 25, 2012)."/>
  </r>
  <r>
    <x v="1"/>
    <x v="4"/>
    <x v="32"/>
    <s v="Com esse entendimento, conduzimos uma estratégia de negócio marcada pela solidez e pautada por relações éticas, paixão pelas pessoas e pelo planeta, com foco na excelência e na criação de valor de longo prazo (p. 10, 2014)."/>
  </r>
  <r>
    <x v="6"/>
    <x v="4"/>
    <x v="32"/>
    <s v="Com ética, responsabilidade e esforço, mantendo um diálogo constante e transparente com a sociedade, a Vale será não só mais competitiva em relação a seus concorrentes, mas também capaz de tornar plenamente efetiva sua Visão, que é ser a empresa global de recursos naturais número um em criação de valor de longo prazo, com excelência, paixão pelas pessoas e pelo planeta (p. 11, 2015)."/>
  </r>
  <r>
    <x v="7"/>
    <x v="4"/>
    <x v="32"/>
    <s v="Esses investimentos atestam o compromisso da Vale com a saúde, segurança e responsabilidade socioambiental (p. 36, 2016). "/>
  </r>
  <r>
    <x v="8"/>
    <x v="4"/>
    <x v="32"/>
    <s v="Vínhamos cumprindo todos os procedimentos relacionados à segurança das nossas operações, incluindo a realização de auditorias periódicas no local. Ainda assim, por causas que estão sendo devidamente apuradas, ocorreu o rompimento da Barragem I da mina Córrego do Feijão, em Brumadinho (p. 10, 2018)."/>
  </r>
  <r>
    <x v="9"/>
    <x v="4"/>
    <x v="32"/>
    <s v="O compromisso, implica em grandes desafios e disciplina na implementação. Não é apenas uma decisão de curto prazo para demonstrar aderência às melhores práticas ambientais, sociais e de governança. É uma decisão estratégica de enorme relevância (p. 16, 2019)."/>
  </r>
  <r>
    <x v="10"/>
    <x v="4"/>
    <x v="32"/>
    <s v="Realizamos, em 2020, uma pesquisa para entender a relação entre a comunidade e as áreas de conservação – ativos do capital natural – que hoje estão sob nossa responsabilidade (p. 83, 2021). "/>
  </r>
  <r>
    <x v="12"/>
    <x v="8"/>
    <x v="33"/>
    <s v="Atividades de mineração artesanal ou de pequena escala não são usuais dentro de nossas áreas operacionais. Ainda assim, participamos, por meio do ICmm, do debate sobre o trabalho do CASM (Communities and Small-Scale mining) (p. 65, 2008)."/>
  </r>
  <r>
    <x v="12"/>
    <x v="8"/>
    <x v="33"/>
    <s v="No entanto, a Vale fez a cessão gratuita e voluntária dos direitos minerários sobre a Pedreira Santa Efigênia à Cooperativa dos Trabalhadores, no Estado de Minas Gerais, única ocorrência na atuação da Vale no Brasil (p. 65, 2008). "/>
  </r>
  <r>
    <x v="16"/>
    <x v="8"/>
    <x v="33"/>
    <s v="A capacitação em gestão ambiental tem papel fundamental na forma de atuar da Vale, uma vez que a preservação e a recuperação do meio ambiente são aspectos integrantes da sua gestão (p. 75, 2006)."/>
  </r>
  <r>
    <x v="2"/>
    <x v="8"/>
    <x v="33"/>
    <s v="É importante ressaltar que a crise global não implicou recuo na estratégia de desenvolvimento sustentável da Vale. Pelo contrário, foi uma oportunidade para a empresa reiterar seu compromisso com as diversas partes interessadas, buscando adotar ações que minimizassem o impacto da redução da demanda mineral não só nos aspectos econômico-financeiros, mas também no desempenho socioambiental (p. 6, 2009). "/>
  </r>
  <r>
    <x v="2"/>
    <x v="8"/>
    <x v="33"/>
    <s v="A missão Vale de transformar recursos minerais em desenvolvimento sustentável exige que os nossos empregados tenham competências transversais que vão muito além do conhecimento técnico (p. 47, 2009). "/>
  </r>
  <r>
    <x v="2"/>
    <x v="8"/>
    <x v="33"/>
    <s v="As atividades de mineração, logística e demais empreendimentos, algumas vezes, exigem o deslocamento de comunidades. Sempre que possível, procuramos evitar ou, pelo menos, minimizar o reassentamento, buscando projetos alternativos (p. 90, 2009)."/>
  </r>
  <r>
    <x v="1"/>
    <x v="8"/>
    <x v="33"/>
    <s v="Nossas ações e boas práticas são divulgadas em eventos e iniciativas que apoiamos, promovidos por universidades e instituições de pesquisa. Em 2014, patrocinamos, por exemplo, o X Simpósio Nacional de Recuperação de Áreas Degradadas (Sinrad), principal evento do gênero no Brasil (p. 95, 2014)."/>
  </r>
  <r>
    <x v="6"/>
    <x v="8"/>
    <x v="33"/>
    <s v="Eventualmente é necessário conduzir o processo na esfera judicial – situação na qual a Vale busca a conciliação e age com respeito aos direitos dos envolvidos, negociando acordos que viabilizem o apoio e a preservação às identidades cultural e social, assim como ao desenvolvimento territorial (p. 60, 2015)"/>
  </r>
  <r>
    <x v="7"/>
    <x v="8"/>
    <x v="33"/>
    <s v="Algumas ações de caráter mais urgente foram selecionadas com os indígenas e tiveram início assim que foram acordados com o Ibama e a Funai os devidos termos e condições (p. 107, 2016). "/>
  </r>
  <r>
    <x v="14"/>
    <x v="8"/>
    <x v="33"/>
    <s v="Em relação aos combustíveis fósseis, houve a redução do consumo de óleos de navegação, em razão da venda de navios (p. 95, 2017). "/>
  </r>
  <r>
    <x v="9"/>
    <x v="8"/>
    <x v="33"/>
    <s v="Os resultados alcançados em 2019 indicam maior eficiência técnica e ampla participação das partes interessadas (p. 40, 2019)."/>
  </r>
  <r>
    <x v="9"/>
    <x v="8"/>
    <x v="33"/>
    <s v="Após pouco mais de quatro anos, o conjunto de ações realizadas mostra avanços, revisões de estruturas e adequações em programas em um amplo espectro de atividades realizadas (p. 40, 2019)."/>
  </r>
  <r>
    <x v="15"/>
    <x v="8"/>
    <x v="33"/>
    <s v="Estamos cientes de que ainda há insatisfações pelo ritmo dos processos indenizatórios e incertezas quanto ao prazo de retorno das pessoas a suas casas, mas seguimos trabalhando para avançar nessas questões centrais, ao mesmo tempo em que avançamos na construção e na execução dos planos de compensação e desenvolvimento nas comunidades evacuadas ou realocadas preventivamente (p. 16, 2020). "/>
  </r>
  <r>
    <x v="15"/>
    <x v="8"/>
    <x v="33"/>
    <s v="A redução das emissões totais observada entre 2019 e 2020 deve-se, especialmente, ao fato de a empresa ter, ainda, um reflexo no volume de produção devido ao rompimento da barragem de Brumadinho (MG) e aos efeitos da pandemia da covid-19 (p. 108, 2020). "/>
  </r>
  <r>
    <x v="15"/>
    <x v="8"/>
    <x v="33"/>
    <s v="Em 2020, foi observada uma redução de 14,6% nas emissões de Escopo 3 da empresa em relação a 2019, e de 18,0% frente às emissões do ano-base de 2018. Essa queda das emissões ocorre pela redução das vendas, especialmente de pelotas, em 27,7%, e de minério de ferro, em 5,4%, justificada pela redução de produção já mencionada anteriormente (p. 109, 2020)."/>
  </r>
  <r>
    <x v="10"/>
    <x v="8"/>
    <x v="33"/>
    <s v="A reparação de Mariana tem sido uma missão complexa e desafiadora, tanto pela amplitude de territórios impactados pelo rompimento da barragem de Fundão quanto pelas múltiplas características sociais, culturais e econômicas da região, que abrange 39 municípios em dois estados (Minas Gerais e Espírito Santo) (p. 33, 2021). "/>
  </r>
  <r>
    <x v="10"/>
    <x v="8"/>
    <x v="33"/>
    <s v="O acordo reflete o resultado de um processo de diálogo, engajamento e negociação entre as partes, visando uma retomada da relação de parceria e boa vizinhança entre a empresa e os indígenas, assim como uma solução conciliatória sem reconhecimento de dano ambiental, tendo em vista que laudos periciais judiciais já comprovaram a inexistência de dano ambiental decorrente do empreendimento Onça Puma (p. 107, 2021). "/>
  </r>
  <r>
    <x v="8"/>
    <x v="3"/>
    <x v="34"/>
    <s v="A resposta rápida dada no caso do rompimento da Barragem I da mina Córrego do Feijão, em Brumadinho (MG), ressaltou não só a importância desse trabalho, mas também a necessidade de reavaliá-lo e aprimorá-lo constantemente, permitindo entender a melhor maneira de evitar a repetição de um evento como esse, no qual o meio ambiente foi impactado e várias pessoas perderam suas vidas ou tiveram impacto em sua moradia, água potável e trabalho, entre outros direitos fundamentais (p. 50, 2018)."/>
  </r>
  <r>
    <x v="9"/>
    <x v="3"/>
    <x v="34"/>
    <s v="Os territórios são evacuados quando a barragem alcança o nível 2 para risco de rompimento e ações emergenciais são tomadas (p. 21, 2019)."/>
  </r>
  <r>
    <x v="0"/>
    <x v="0"/>
    <x v="35"/>
    <s v="Buscamos, portanto, gerar um legado positivo de desenvolvimento social, prosperidade econômica e sustentabilidade ambiental, durante e após o ciclo mineral (p. 58, 2007)."/>
  </r>
  <r>
    <x v="6"/>
    <x v="0"/>
    <x v="35"/>
    <s v="Assim, os indicadores a serem apresentados foram mapeados considerando as expectativas e interesses substanciais das partes interessadas, de forma que possa influenciar suas avaliações e decisões sobre investimento e levar à reflexão sobre seus impactos econômicos, ambientais e sociais significativos (p. 3, 2015). "/>
  </r>
  <r>
    <x v="6"/>
    <x v="0"/>
    <x v="35"/>
    <s v="Este relatório considera, para reporte de desempenho, todas as empresas do Grupo Vale com percentual acionário maior que 50% associadas ao tema material, dentro ou fora do Brasil (p. 3, 2015)."/>
  </r>
  <r>
    <x v="7"/>
    <x v="0"/>
    <x v="35"/>
    <s v="Nesse contexto, é importante destacar que o acidente da Barragem do Fundão pode ocasionar condições mais rigorosas em relação ao processo de licenciamento de projetos e operações, podendo implicar em prazos maiores na obtenção de licenças que envolvam barragens de rejeitos em seu escopo (p. 43, 2016). "/>
  </r>
  <r>
    <x v="9"/>
    <x v="0"/>
    <x v="35"/>
    <s v="Uma dessas metas é a de nos tornarmos uma empresa carbono neutro até 2050, reduzindo e neutralizando nossas emissões, em conformidade com os princípios do Acordo de Paris e em sintonia com a construção de uma nova economia (p. 7, 2019)."/>
  </r>
  <r>
    <x v="12"/>
    <x v="3"/>
    <x v="36"/>
    <s v="Dessa forma, será possível homogeneizar, em todos os nossos negócios, a classificação dos eventos perigosos e os critérios para a tomada de decisão em função dos riscos identificados nas diversas fases do ciclo de vida do nosso empreendimentos (p. 52, 2008)."/>
  </r>
  <r>
    <x v="16"/>
    <x v="3"/>
    <x v="36"/>
    <s v="Se devidamente integrados ao desenvolvimento regional e às estratégias para conservação da biodiversidade, os investimentos relacionados à mineração podem ajudar a aliviar as pressões da pobreza em áreas de alta biodiversidade (p. 62, 2006)."/>
  </r>
  <r>
    <x v="0"/>
    <x v="3"/>
    <x v="36"/>
    <s v="Em razão de nossa alta visibilidade, eventualmente somos alvo de movimentos e protestos cujos objetivos e interesses nem sempre estão diretamente ligados aos negócios da empresa (p. 78, 2007)."/>
  </r>
  <r>
    <x v="3"/>
    <x v="3"/>
    <x v="36"/>
    <s v="Por 2010 ser o segundo ano de reporte da caracterização qualitativa dos efluentes, a metodologia de coleta de dados ainda está sendo aprimorada pela empresa. os dados foram consolidados considerando o parâmetro sólido em suspensão total, característico de todas as áreas de negócio e objeto de monitoramento ambiental (p. 59, 2010)."/>
  </r>
  <r>
    <x v="4"/>
    <x v="3"/>
    <x v="36"/>
    <s v="A Vale reconhece os impactos inerentes de suas atividades nos recursos hídricos e trabalha para garantir sua conservação, proteção e qualidade, desenvolvendo iniciativas que ultrapassam o atendimento aos requisitos legais (p. 87, 2012)."/>
  </r>
  <r>
    <x v="5"/>
    <x v="3"/>
    <x v="36"/>
    <s v="Para potencializar tanto o desenvolvimento das regiões onde atuamos quanto o dos fornecedores, seguimos com a diretriz de proporcionar mais autonomia às áreas de negócios e fomentar as compras locais (p. 90, 2013)."/>
  </r>
  <r>
    <x v="8"/>
    <x v="3"/>
    <x v="36"/>
    <s v="Já nas empresas coligadas, diretas ou indiretas, nas quais a Vale (i) detém entre 20% e 50% do capital votante ou (ii) detém mais de 50%, mas sem o controle, incluindo os casos de controle compartilhado, a Vale espera que essas empresas implementem e sigam políticas e normas alinhadas às suas (p. 81, 2018)."/>
  </r>
  <r>
    <x v="9"/>
    <x v="3"/>
    <x v="36"/>
    <s v="A Reparação Integral é um compromisso de longo prazo. Haverá momentos de desafio e momentos de reconhecimento. E, para poder ser reconhecido como um todo, necessita de uma mobilização contínua e resiliente por parte de todos (p. 16, 2019)."/>
  </r>
  <r>
    <x v="15"/>
    <x v="3"/>
    <x v="36"/>
    <s v="A Vale segue comprometida em indenizar, de forma justa e célere, todos os atingidos (p. 18, 2020). "/>
  </r>
  <r>
    <x v="10"/>
    <x v="3"/>
    <x v="36"/>
    <s v="Principais lições aprendidas: Assumir a responsabilidade pelos fatos e suas consequências é o primeiro sinal de nosso compromisso de remediar; empatia e compaixão ganham um significado mais profundo em função das perdas dos afetados; escuta ativa e presença no campo para compreender e legitimar demandas; discussões pautadas em bases técnicas e KPIS desinflam conflitos ideológicos; humildade é um ingrediente obrigatório para lidar com uma situação tão sensível; uma forte gestão e disciplina operacional são cruciais para uma recuperação bem-sucedida; a comunicação não pode ser percebida como publicidade. o tom de voz deve respeitar a perspectiva dos afetados; não ter receio de conversas difíceis com partes interessadas críticas é fundamental para a construção de confiança (p. 32, 2021). "/>
  </r>
  <r>
    <x v="11"/>
    <x v="3"/>
    <x v="36"/>
    <s v="O sistema de gestão VPS (Sistema de Gestão Vale) é uma das nossas alavancas para suportar nossas ambições de nos tornarmos referência em segurança e a melhor operadora e mais confiável (p. 28, 2022)."/>
  </r>
  <r>
    <x v="6"/>
    <x v="3"/>
    <x v="36"/>
    <s v="A empresa procura que os membros por ela indicados para esses Conselhos e comitês tenham atuação alinhada com suas políticas de meio ambiente, saúde e segurança, recursos humanos e finanças, embora, na ausência do controle, não seja capaz de garantir a implantação dos mesmos padrões de suas políticas e normas (p. 3, 2015)."/>
  </r>
  <r>
    <x v="14"/>
    <x v="3"/>
    <x v="36"/>
    <s v="Cinco delas carecem de fundamentos legais que correspondam à realidade, motivo pelo qual a Vale não as reconhece e que, portanto, foram objeto de recursos no órgão (p. 69, 2017)."/>
  </r>
  <r>
    <x v="14"/>
    <x v="3"/>
    <x v="36"/>
    <s v="A Vale reconhece a importância dos recursos hídricos para suas atividades e, por isso, desenvolve programas e iniciativas que ultrapassam o atendimento aos requisitos legais, como tecnologias para otimização do uso e consumo de água (p. 83, 2017)"/>
  </r>
  <r>
    <x v="8"/>
    <x v="3"/>
    <x v="36"/>
    <s v="Da nossa parte, isso representa um chamado para seguir com o aperfeiçoamento de nossa governança, criando mecanismos que reforcem a prioridade à prevenção e segurança em nossas operações, para que situações dessa natureza nunca mais voltem a ocorrer (p. 7, 2018). "/>
  </r>
  <r>
    <x v="16"/>
    <x v="2"/>
    <x v="37"/>
    <s v="Ao relacionar-se com as comunidades, a Vale procura entender a diversidade sociocultural de cada território e buscar soluções conjuntas para desenvolver as potencialidades das populações e, ao mesmo tempo, viabilizar as atividades da Companhia (p. 85, 2006)."/>
  </r>
  <r>
    <x v="0"/>
    <x v="2"/>
    <x v="37"/>
    <s v="Nossas operações e projetos, em todo o mundo, estão sujeitos à regulamentação ambiental e demandam, entre outros aspectos, licenças de construção e de operação, além de especificar os controles e padrões ambientais que reduzem os riscos efetivos. Por outro lado, as crescentes restrições regulatórias também podem impactar os prazos de implantação dos projetos e/ou os custos operacionais (p. 77, 2007)."/>
  </r>
  <r>
    <x v="3"/>
    <x v="2"/>
    <x v="37"/>
    <s v="Como a Pt International Nickel Indonesia não explora esse minério e a prática é de baixo risco, a empresa mantém o monitoramento e estuda uma estratégia de atuação mais indicada (p. 83, 2010). "/>
  </r>
  <r>
    <x v="4"/>
    <x v="2"/>
    <x v="37"/>
    <s v="Em razão da aquisição dos ativos de Fertilizantes, a Vale assumiu algumas ações judiciais. Uma delas está relacionada a suposta poluição na unidade de Uberaba (MG); outra diz respeito à restauração do Parque da Serra do Mar; uma terceira questiona o licenciamento ambiental do Projeto Anitapólis (SC); e uma quarta investiga suposta destinação irregular de resíduos sólidos na unidade de Ulianópolis (PA). (p. 193, 2012)."/>
  </r>
  <r>
    <x v="12"/>
    <x v="4"/>
    <x v="38"/>
    <s v="Ao longo do ciclo de vida das instalações, os riscos existentes são diferentes e, portanto, exigem a adoção de técnicas e critérios distintos para sua avaliação. Por meio dessa instrução, a vale definiu diferentes metodologias para controlar, minimizar e prevenir riscos dos processos, atividades, serviços e produtos e suas consequências para a saúde e a segurança de pessoas e comunidades, meio ambiente, segurança das instalações e para a sua reputação (p. 40, 2008). "/>
  </r>
  <r>
    <x v="16"/>
    <x v="4"/>
    <x v="38"/>
    <s v="A Vale é uma grande parceira no desenvolvimento de Minas Gerais, tanto do ponto de vista econômico quanto em relação aos compromissos sociais firmados com as comunidades (p. 41, 2006)"/>
  </r>
  <r>
    <x v="0"/>
    <x v="4"/>
    <x v="38"/>
    <s v="Muitas ações passaram a ser obrigatórias, por força da legislação local, ou_x000a_entraram na lista de recomendações de boas práticas em vários países, como registrado no Guia de Boas Práticas para Mineração e Biodiversidade (Good Practice Guidance for Mining and Biodiversity), publicado pelo ICMM (p. 18, 2007)."/>
  </r>
  <r>
    <x v="0"/>
    <x v="4"/>
    <x v="38"/>
    <s v="Investimentos em infraestrutura, saneamento urbano, educação e cultura têm contribuído significativamente para o desenvolvimento da região (p. 70, 2007)."/>
  </r>
  <r>
    <x v="0"/>
    <x v="4"/>
    <x v="38"/>
    <s v="Nas nossas operações internacionais, a cobertura dos aspectos relacionados à Saúde e Segurança segue os mesmos princípios de respeito à vida, com pequenas variações, para atender às diferentes demandas da regulamentação local e dos representantes dos empregados (p. 90, 2007)."/>
  </r>
  <r>
    <x v="0"/>
    <x v="4"/>
    <x v="38"/>
    <s v="A estrutura e o conteúdo do relatório também foram definidos considerando as expectativas sociais e setoriais mais amplas, além da viabilidade de se obter as informações, de maneira consistente, já neste primeiro ciclo de relato GRI (p. 214, 2007)."/>
  </r>
  <r>
    <x v="0"/>
    <x v="4"/>
    <x v="38"/>
    <s v="As informações sobre os projetos foram incluídas conforme aplicabilidade e disponibilidade (p. 215, 2007)."/>
  </r>
  <r>
    <x v="3"/>
    <x v="4"/>
    <x v="38"/>
    <s v="Em tempo real, o SGBP permite consolidar e disponibilizar as informações sobre as estruturas geotécnicas, e com isso monitorar os riscos associados, mantendo-os dentro dos níveis toleráveis pela Vale (p. 62, 2010). "/>
  </r>
  <r>
    <x v="3"/>
    <x v="4"/>
    <x v="38"/>
    <s v="Na Mina Creighton, dois ventiladores auxiliares foram equipados com Inversor de Frequência (VFD, na sigla em inglês), reduzindo a velocidade de rotação em 10%. Isto resulta em uma economia de energia de, no mínimo, 27% a longo prazo. Para essa unidade, a empresa já está experimentando uma economia de cerca de US$ 20 mil por ano por ventilador (p. 107, 2010)."/>
  </r>
  <r>
    <x v="3"/>
    <x v="4"/>
    <x v="38"/>
    <s v="Devido ao bom relacionamento com seus empregados e seus representantes, em diversas localidades a empresa celebra acordos coletivos com vigências maiores que as práticas de mercado, por exemplo no Brasil e no Canadá (p. 43, 2010). "/>
  </r>
  <r>
    <x v="3"/>
    <x v="4"/>
    <x v="38"/>
    <s v="A greve no Canadá, mencionada no relatório anterior, foi baseada principalmente em dois pontos: plano de pensão e alinhamento da estrutura de bônus ao sistema usado pela Vale no Brasil. Após novas rodadas de negociação entre a empresa e o sindicato, estas questões foram resolvidas e a greve, encerrada em julho de 2010 (p. 44, 2010)."/>
  </r>
  <r>
    <x v="13"/>
    <x v="4"/>
    <x v="38"/>
    <s v="Hoje, a Vale está muito atenta à necessidade de restaurar a conﬁança e quer restabelecer completamente os canais de comunicação entre empresa, empregados e representantes sindicais. Ela sabe que isso pode levar algum tempo e está totalmente comprometida (P. "/>
  </r>
  <r>
    <x v="4"/>
    <x v="4"/>
    <x v="38"/>
    <s v="A Vale monitora regularmente os riscos mais significativos relativos a mudanças climáticas e os publica, anualmente, no questionário do CDP (p. 82, 2012). "/>
  </r>
  <r>
    <x v="4"/>
    <x v="4"/>
    <x v="38"/>
    <s v="Em 2013, a Vale iniciou uma ampla revisão dos indicadores e questionários utilizados pelo programa, buscando mantê-los cada vez mais aderentes à realidade das transformações do mercado e ampliando os ganhos obtidos com seus resultados (p. 102, 2012)."/>
  </r>
  <r>
    <x v="5"/>
    <x v="4"/>
    <x v="38"/>
    <s v="Pesquisamos novas oportunidades voltadas à identificação de soluções para a efetiva redução de emissões, com o objetivo de contribuir para o crescimento de mercados associados ao carbono (p. 82, 2013)."/>
  </r>
  <r>
    <x v="1"/>
    <x v="4"/>
    <x v="38"/>
    <s v="No Porto do Complexo de Tubarão, por exemplo, a instalação de medidores mais modernos e automatizados levou à redução de aproximadamente 30% da demanda total de água (p. 87, 2014). "/>
  </r>
  <r>
    <x v="6"/>
    <x v="4"/>
    <x v="38"/>
    <s v="São constantes as pesquisas direcionadas à avaliação das interferências das atividades de mineração nas características físicas e biológicas das cavidades em litologias ferríferas (p. 88, 2015). "/>
  </r>
  <r>
    <x v="6"/>
    <x v="4"/>
    <x v="38"/>
    <s v="No ano, 15 cavidades foram reclassificadas em áreas próximas a atividades de mineração, permitindo o aproveitamento econômico das reservas (p. 88, 2015). "/>
  </r>
  <r>
    <x v="15"/>
    <x v="4"/>
    <x v="38"/>
    <s v="Os principais incidentes ambientais foram relacionados aos lançamentos de efluentes fora do padrão (p. 81, 2020)."/>
  </r>
  <r>
    <x v="10"/>
    <x v="4"/>
    <x v="38"/>
    <s v="Contudo, avançamos no ano de 2021 em relação à ocorrência de acidentes críticos e muito críticos, com nenhuma ocorrência em 2021, em comparação a três ocorridos em 2020 (p. 69, 2021)"/>
  </r>
  <r>
    <x v="10"/>
    <x v="4"/>
    <x v="38"/>
    <s v="Em 2021, o índice de rotatividade foi de 8,2% (p. 91, 2021). "/>
  </r>
  <r>
    <x v="10"/>
    <x v="4"/>
    <x v="38"/>
    <s v="Em 2021, foram aplicadas às empresas do grupo Vale 21 multas significativas (valores iguais ou acima de USD 10 mil) pelo não cumprimento de leis e regulamentos ambientais, que totalizam o valor de cerca de USD 10,2 milhões e 11 sanções não monetárias, relacionadas a aspectos diversos, como supostos descumprimentos de condicionantes, poluição e exercício de atividade sem as autorizações/licenças ambientais necessárias (p. 52, 2021)."/>
  </r>
  <r>
    <x v="11"/>
    <x v="4"/>
    <x v="38"/>
    <s v="Constam no Relato Integrado 2022 49 fatalidades, referentes a 2021 (reportadas em janeiro de 2022). Contudo, a linha de base estabelecida para a meta de remuneração variável para 2022, referente também a 2021, é de 25 fatalidades. A diferença se explica em razão de I) exclusão dos eventos ocorridos em Carvão (19), negócio vendido pela Vale, e II) exclusão dos suicídios (5). Cabe reforçar que tanto as fatalidades resultantes de suicídio quanto as ocorridas em Carvão permanecem na base do Monitoramento de Eventos com Perda Social, tendo sido desconsiderados, tão somente, para efeito de contabilização dos resultados relativos à meta. (GRI 2-4)"/>
  </r>
  <r>
    <x v="13"/>
    <x v="7"/>
    <x v="39"/>
    <s v="O que signiﬁca para a Vale desenvolvimento sustentável? (p. 13, 2011)"/>
  </r>
  <r>
    <x v="13"/>
    <x v="7"/>
    <x v="39"/>
    <s v="Como fazer com que esse modelo funcione em uma empresa que está, hoje, em todas as partes do mundo? (p. 14, 2011)"/>
  </r>
  <r>
    <x v="13"/>
    <x v="7"/>
    <x v="39"/>
    <s v="Como atuar diante da diversidade cultural? (p. 14, 2011)."/>
  </r>
  <r>
    <x v="13"/>
    <x v="7"/>
    <x v="39"/>
    <s v="Por que a UHE Belo Monte faz sentido para a Vale? (p. 74, 2011)."/>
  </r>
  <r>
    <x v="11"/>
    <x v="7"/>
    <x v="39"/>
    <s v="Qual será a Vale dos 100 anos que queremos ter? (p. 5, 2022). "/>
  </r>
  <r>
    <x v="3"/>
    <x v="9"/>
    <x v="40"/>
    <s v="No Reino unido, a Vale tem um programa de remoção de gases destruidores da camada de ozônio e espera que ao final de 2011 não existam equipamentos com uso de hidroclorofluorcarbono (HCFC) neste local (p. 103, 2010). "/>
  </r>
  <r>
    <x v="4"/>
    <x v="9"/>
    <x v="40"/>
    <s v="As descobertas do Estudo de Caso Brasil (Brazil Country Case Study) serão utilizadas para contribuir para a promoção do engajamento entre o setor da mineração e seus investidores governamentais e não governamentais, promover debates e atividades relacionadas e otimizar o impacto da mineração no desenvolvimento (p. 25, 2012)."/>
  </r>
  <r>
    <x v="5"/>
    <x v="9"/>
    <x v="40"/>
    <s v="Em 2013, foram registrados 15 derramamentos considerados críticos envolvendo produtos perigosos, de acordo com a classificação da Vale. Esses eventos podem ter consequências ambientais relevantes, o que leva a empresa a aplicar planos de atendimento a emergências para minimizar os impactos (p. 75, 2013). "/>
  </r>
  <r>
    <x v="1"/>
    <x v="9"/>
    <x v="40"/>
    <s v="Acompanhamos as discussões sobre água nos âmbitos local e global e mantemos contato estreito com órgãos governamentais, o que nos possibilita antever tendências e participar das discussões sobre mudanças regulatórias (p. 86, 2014). "/>
  </r>
  <r>
    <x v="8"/>
    <x v="9"/>
    <x v="40"/>
    <s v="Nossa obrigação é extrair lições dessa tragédia para transformar a Vale em uma empresa mais humana, mais segura e mais sustentável (p. 5, 2018)."/>
  </r>
  <r>
    <x v="9"/>
    <x v="9"/>
    <x v="40"/>
    <s v="Vidas foram perdidas, famílias e comunidades desestruturadas, relações sociais quebradas. Questões ambientais causam doenças crônicas e/ou fatais por muitos anos após o desastre (p. 16, 2019)."/>
  </r>
  <r>
    <x v="12"/>
    <x v="9"/>
    <x v="40"/>
    <s v="Queremos nos integrar cada vez mais às comunidades locais por meio de nossos relacionamentos e do equilíbrio entre os resultados econômicos, sociais e ambientais (p. 4, 2008). "/>
  </r>
  <r>
    <x v="16"/>
    <x v="8"/>
    <x v="41"/>
    <s v="O engajamento da Vale na preservação dos recursos naturais não é de hoje. Por ser a extração de minérios sua principal atividade, a Companhia sabe que as riquezas do subsolo estão sempre associadas às riquezas da superfície, o que exige total atenção em relação à fauna, à flora, ao ar e à água (p. 46, 2006). "/>
  </r>
  <r>
    <x v="0"/>
    <x v="8"/>
    <x v="41"/>
    <s v="“Passamos de causadores de impactos para agentes catalisadores de soluções”, afirma Silmar Silva, diretor de Ferrosos da Vale (p. 175, 2007). "/>
  </r>
  <r>
    <x v="3"/>
    <x v="8"/>
    <x v="41"/>
    <s v="o capital humano é vital para a Vale e foi fundamental para a retomada do ritmo da produção e expansão (37, 2010). "/>
  </r>
  <r>
    <x v="1"/>
    <x v="8"/>
    <x v="41"/>
    <s v="Em 2014, fortalecemos nossas parcerias com importantes agentes de desenvolvimento do empresariado local, ligados às Federações das Indústrias e dos quais também somos mantenedores (p. 72, 2014). "/>
  </r>
  <r>
    <x v="7"/>
    <x v="8"/>
    <x v="41"/>
    <s v="Numa demonstração de transparência e genuína preocupação com questões ligadas à segurança, a Vale Fertilizantes estruturou Key Performance Indicator (KPI), ou Indicadores-Chave de Desempenho para ampliar o diálogo sobre o tema, envolvendo principalmente as comunidades vizinhas e órgão de segurança pública (p. 82, 2016). "/>
  </r>
  <r>
    <x v="7"/>
    <x v="8"/>
    <x v="41"/>
    <s v="Além de contemplar a questão da educação ambiental e preservação de espécie, o projeto também atende a um requisito legal, a condicionante 43 da Licença de Operação 200/2014 (p. 123, 2016). "/>
  </r>
  <r>
    <x v="11"/>
    <x v="8"/>
    <x v="41"/>
    <s v="Um dos pilares de nosso trabalho no compromisso de não repetição de rompimentos como nos casos de Brumadinho e Mariana é a descaracterização de todas as nossas barragens alteadas a montante no Brasil, tendo como prioridade, sempre, a segurança das pessoas e do meio ambiente (p. 35, 2022). "/>
  </r>
  <r>
    <x v="12"/>
    <x v="3"/>
    <x v="42"/>
    <s v="Auxílio-transporte, formação educacional, Plano de assistência ao empregado (Pae), refeição no trabalho e/ou auxílio-alimentação, seguro-invalidez e de acidentes pessoais são benefícios oferecidos para parte significativa dos empregados da Vale (em média, 85% de nossos empregados próprios) (p. 32, 2008)."/>
  </r>
  <r>
    <x v="12"/>
    <x v="3"/>
    <x v="42"/>
    <s v="Essas são respostas que nos preocupam e para as quais teremos forte atenção no que se refere ao planejamento das nossas ações de longo prazo (p. 83, 2008). "/>
  </r>
  <r>
    <x v="12"/>
    <x v="3"/>
    <x v="42"/>
    <s v="Previdência privada, plano de saúde e seguro de vida em grupo são benefícios oferecidos para a maioria dos empregados da Vale (p. 32, 2008)."/>
  </r>
  <r>
    <x v="16"/>
    <x v="3"/>
    <x v="42"/>
    <s v="A preocupação com os empregados está no topo das nossas prioridades. Além de investir continuamente em treinamento, a Vale criou um Departamento de Saúde e Segurança, a fim de alcançar padrões internacionais de controle e prevenção de doenças e acidentes. Graças aos esforços empreendidos, o índice de acidentes com afastamento por um milhão de homens/horas trabalhadas vem diminuindo continuamente, passando de 4,7 em 2003 para 1,9 em 2006 (p. 14, 2006)."/>
  </r>
  <r>
    <x v="16"/>
    <x v="3"/>
    <x v="42"/>
    <s v="A Avaliação de Impactos Ambientais é usada nas várias regiões onde a empresa atua. Os resultados obtidos permitem validar as ações de controle previstas no projeto, e ainda as de mitigação e compensação a serem adotadas (p, 52, 2006)."/>
  </r>
  <r>
    <x v="0"/>
    <x v="3"/>
    <x v="42"/>
    <s v="Entre as ações judiciais relevantes, constam duas envolvendo as operações das minas de ferro da Vale em Itabira, em Minas Gerais – Brasil, sob alegação de dano, mas que a empresa está se defendendo por serem infundadas (p.120, 2007)."/>
  </r>
  <r>
    <x v="0"/>
    <x v="3"/>
    <x v="42"/>
    <s v="A Vale estimula a contratação local nos países e nas regiões em que o fomento a esse tipo de atuação é importante para o desenvolvimento sustentável territorial (p. 186, 2007). "/>
  </r>
  <r>
    <x v="2"/>
    <x v="3"/>
    <x v="42"/>
    <s v="Além disso, aperfeiçoamos nossa proposta de capacitação focada na forma de relacionamento com o governo, a ser posta em prática em 2010 (p. 28, 2009)."/>
  </r>
  <r>
    <x v="2"/>
    <x v="3"/>
    <x v="42"/>
    <s v="Nossas ações são planejadas em conjunto com as comunidades das áreas em que atuamos, combinando, por exemplo, as passagens do nosso navio de acordo com a rotina dos aborígenes do Canadá. Com essa iniciativa, agimos de modo a respeitar as culturas locais (p. 96, 2009)."/>
  </r>
  <r>
    <x v="2"/>
    <x v="3"/>
    <x v="42"/>
    <s v="No entanto, demonstrou-se que essas fontes de emissão não são relevantes para o resultado geral da Vale (p. 103, 2009)."/>
  </r>
  <r>
    <x v="3"/>
    <x v="3"/>
    <x v="42"/>
    <s v="Além de realizar uma acurada investigação de cada acidente, buscamos adotar ferramentas mais eficazes de prevenção, além de promover mudança de comportamento e campanhas de conscientização em nossa cadeia de valor (p. 9, 2010)"/>
  </r>
  <r>
    <x v="3"/>
    <x v="3"/>
    <x v="42"/>
    <s v="Em dois processos administrativos, pendentes de decisão, alega-se a existência de conduta anticompetitiva em relação aos negócios de logística. um desses processos envolve a Companhia Portuária da Baía de Sepetiba (CPBS), subsidiária da Vale, contra a qual se alega negativa de embarque de minério de ferro de terceiros. o outro processo envolve as concessões ferroviárias detidas diretamente pela Vale (Estrada de Ferro Vitória a Minas e Estrada de Ferro Carajás) e pela sua controlada FCA, contra as quais se alega aumento abusivo de preços cobrados de usuários. A Vale entende que não há procedência nas alegações em ambos os casos (p. 36, 2010)."/>
  </r>
  <r>
    <x v="3"/>
    <x v="3"/>
    <x v="42"/>
    <s v="A Vale trabalha e tem estratégia voltada para atingir a meta de zero fatalidade. No entanto, mesmo com esforços intensos, foram registradas 11 ocorrências de acidentes fatais nas operações e nos projetos envolvendo empregados e contratados em 2010 (p. 50, 2010)."/>
  </r>
  <r>
    <x v="3"/>
    <x v="3"/>
    <x v="42"/>
    <s v="Nas unidades próprias da Vale no Brasil, o processo de aquisição de propriedade respeita um procedimento formal e normativo, definido pela equipe de patrimônio (p. 88, 2010). "/>
  </r>
  <r>
    <x v="13"/>
    <x v="3"/>
    <x v="42"/>
    <s v="Em 2011, foram registradas oito ocorrências envolvendo vazamento de produtos perigosos, que foram classiﬁcadas como acidentes críticos 10 de acordo com a matriz de relevância da Vale. Comparado aos anos de 2009 (cinco derramamentos) e 2010 (nenhum derramamento), houve um aumento desse tipo de ocorrência (p. 100, 2011). "/>
  </r>
  <r>
    <x v="4"/>
    <x v="3"/>
    <x v="42"/>
    <s v="Também foi desenvolvida uma ferramenta que permite simular emissões de GEE: o Simulador de Emissões. Essa ferramenta é apresentada em formato amigável e permite aos tomadores de decisão comparar alternativas em termos de emissões (p. 77, 2012)"/>
  </r>
  <r>
    <x v="4"/>
    <x v="3"/>
    <x v="42"/>
    <s v="A partir disso, foram definidas as comunidades-piloto e a abordagem estratégica do diálogo, que envolve a participação dos líderes da empresa na vida da comunidade, contribuindo coletivamente na reflexão sobre temas importantes para a sustentabilidade do bairro e/ou das regiões do território (P. 154, 2012)."/>
  </r>
  <r>
    <x v="5"/>
    <x v="3"/>
    <x v="42"/>
    <s v="Avançamos na aplicação do Sistema Global de Gestão de Saúde e Segurança e na implementação das Regras de Ouro e disseminamos o conceito do Cuidado Ativo Genuíno, que significa “Cuide de você. Cuide dos outros. Deixe que cuidem de você”. (p. 34, 2013). "/>
  </r>
  <r>
    <x v="1"/>
    <x v="3"/>
    <x v="42"/>
    <s v="A principal razão desse aumento decorre da maior produção e de problemas operacionais no sistema de controle de material particulado, na Indonésia (p. 77, 2014)."/>
  </r>
  <r>
    <x v="7"/>
    <x v="3"/>
    <x v="42"/>
    <s v="O aumento das emissões de NOx visualizado no gráfico a seguir, referente a outros negócios, se deve à alteração de conceito na metodologia dos cálculos, com a inclusão de fontes anteriormente não consideradas (p. 140, 2016)"/>
  </r>
  <r>
    <x v="7"/>
    <x v="3"/>
    <x v="42"/>
    <s v="O valor de dispêndios sociais reportado em 2015 de US$ 228,1 foi revisado (queda de 24%) após correção de inconsistências nos dados de uma unidade da Vale no Brasil  (p. 61, 2016)."/>
  </r>
  <r>
    <x v="14"/>
    <x v="3"/>
    <x v="42"/>
    <s v="Apesar dos avanços, em 2017 a empresa registrou três interdições de ferrovia por povos indígenas e tradicionais, no Brasil, por motivos não relacionados à empresa (p. 56, 2017)."/>
  </r>
  <r>
    <x v="8"/>
    <x v="3"/>
    <x v="42"/>
    <s v="Os derramamentos foram devidamente informados aos órgãos ambientais competentes, de acordo com os planos de atendimento à emergência definidos (P. 75, 2018). "/>
  </r>
  <r>
    <x v="9"/>
    <x v="3"/>
    <x v="42"/>
    <s v="Em 12 de dezembro de 2019, o Painel de Especialistas divulgou o resultado da investigação no “Relatório do Painel de Especialistas sobre as Causas Técnicas do Rompimento da Barragem I do Córrego do Feijão”. A publicação, juntamente com dez anexos e um vídeo explicativo, está disponível em  http://www.b1technicalinvestigation.com/ (p. 48, 2019). "/>
  </r>
  <r>
    <x v="15"/>
    <x v="3"/>
    <x v="42"/>
    <s v="Em 2020, a empresa desembolsou aproximadamente USD 30 milhões em multas significativas (valores acima USD 10 mil) por não cumprimento de leis e regulamentos ambientais (p. 79, 2020). "/>
  </r>
  <r>
    <x v="15"/>
    <x v="3"/>
    <x v="42"/>
    <s v="Os planos abrangem, principalmente, ações relacionadas à mitigação, restauração e compensação de impactos, além de ações de monitoramento (p. 94, 2020)."/>
  </r>
  <r>
    <x v="15"/>
    <x v="3"/>
    <x v="42"/>
    <s v="Essas iniciativas estão em diferentes estágios de maturidade, desde estudos conceituais, projetos piloto ou já implementadas. Está previsto um maior prazo para implementação das iniciativas consideradas disruptivas (p. 106, 2020). "/>
  </r>
  <r>
    <x v="15"/>
    <x v="3"/>
    <x v="42"/>
    <s v="O site de Nova Caledônia teve suas operações paralisadas e estava em processo de venda, o que motivou algumas manifestações (p. 122, 2020)."/>
  </r>
  <r>
    <x v="15"/>
    <x v="3"/>
    <x v="42"/>
    <s v="Em dezembro de 2020, as operações da Vale Nouvelle Calédonie S.A.S. (VNC) foram evacuadas de forma segura, após uma noite de protestos de ativistas pró-independência na planta e em suas proximidades (p. 122, 2020). "/>
  </r>
  <r>
    <x v="15"/>
    <x v="3"/>
    <x v="42"/>
    <s v="Duas famílias apresentaram queixa por lesão corporal, registradas em Boletim de Ocorrência (BO). O caso, rapidamente resolvido, teve o diálogo restabelecido (p. 156, 2020). "/>
  </r>
  <r>
    <x v="15"/>
    <x v="3"/>
    <x v="42"/>
    <s v="A Política de Segurança de Barragens e de Estruturas Geotécnicas de Mineração, aprovada em outubro de 2020 pelo Conselho de Administração da Vale, estabelece diretrizes e compromissos para gerenciar os ativos críticos e controlar os riscos associados aos sistemas de gestão (p. 82, 2020). "/>
  </r>
  <r>
    <x v="10"/>
    <x v="3"/>
    <x v="42"/>
    <s v="Em 2021, ocorreram 28 incidentes com severidade ambiental grave, comparados a 16 eventos ocorridos em 2020, de acordo com a classificação de risco da empresa (p. 69, 2021)."/>
  </r>
  <r>
    <x v="11"/>
    <x v="3"/>
    <x v="42"/>
    <s v="Neste sentido, é nossa prioridade promover uma mineração de baixo carbono, que contribua para toda a cadeia de valor, tornando nosso negócio resiliente aos efeitos das mudanças climáticas e permitindo que possamos contribuir para uma transição justa."/>
  </r>
  <r>
    <x v="11"/>
    <x v="3"/>
    <x v="42"/>
    <s v="A CGU reconheceu que não houve prática de corrupção por parte dos executivos da Vale e que não houve envolvimento ou tolerância da alta direção na situação (p. 74, 2022). "/>
  </r>
  <r>
    <x v="11"/>
    <x v="3"/>
    <x v="42"/>
    <s v="Em 2022, a companhia recebeu 13 multas e 5 sanções não monetárias por casos significativos de não conformidade com leis e regulamentos ambientais relativas às suas operações no Brasil, as quais se referem a temas como alegados descumprimento de condicionantes, realização de atividades sem autorização prévia do órgão ambiental, danos aos recursos naturais, ao patrimônio natural ou cultural e/ou à saúde humana, entre outros (p. 74, 2022)."/>
  </r>
  <r>
    <x v="11"/>
    <x v="3"/>
    <x v="42"/>
    <s v="Em 2022, a companhia recebeu 5 multas e 1 sanção não monetária por casos significativos de não conformidade com leis e regulamentos cíveis relativas às suas operações no Brasil, as quais se referem à alegada prática de atos lesivos à administração pública e ao alegado descumprimento de deliberações e cláusulas do Termo de Transação e de Ajustamento de Conduta celebrado no âmbito da reparação de Mariana/MG (p. 74, 2022)."/>
  </r>
  <r>
    <x v="11"/>
    <x v="3"/>
    <x v="42"/>
    <s v="A Vale ressalta que realiza constantes investimentos destinados à evolução contínua dos sistemas de controle e monitoramento dos impactos associados às suas atividades e que eventuais multas e sanções não monetárias imputadas à companhia são discutidas no âmbito dos respectivos processos, por meio da apresentação das defesas e recursos cabíveis, com fundamento nas matérias de fato e de direito pertinentes (p. 75, 2022). "/>
  </r>
  <r>
    <x v="11"/>
    <x v="3"/>
    <x v="42"/>
    <s v="Incorporação de insumos de canais permanentes de engajamento e escuta junto a partes interessadas e consulta a informações públicas da Vale (p. 8, 2022)."/>
  </r>
  <r>
    <x v="0"/>
    <x v="10"/>
    <x v="43"/>
    <s v="Relacionamentos construtivos baseiam-se na confiança mútua, mesmo quando os interesses estão desalinhados, o que é natural na dinâmica social intensa dos locais onde a empresa está inserida (p. 50, 2007)."/>
  </r>
  <r>
    <x v="2"/>
    <x v="10"/>
    <x v="43"/>
    <s v="Em relação à caracterização qualitativa desses efluentes, os dados foram consolidados considerando, para cada tipo de negócio, os parâmetros afins às características do processo. Objetivamos alinhar a metodologia de coleta desses parâmetros, para o próximo ano, em todas as operações da Vale. Dessa forma, poderemos ter um refinamento e uma rastreabilidade maior do dado (p. 62, 2009)."/>
  </r>
  <r>
    <x v="5"/>
    <x v="10"/>
    <x v="43"/>
    <s v="Garantir a convivência harmônica com as partes interessadas quanto ao uso da água (p. 16, 2013)."/>
  </r>
  <r>
    <x v="7"/>
    <x v="10"/>
    <x v="43"/>
    <s v="A Vale pretende operar suas barragens utilizando técnicas avançadas de engenharia, seguindo controles rigorosos, monitorando seus desempenhos de forma sistêmica e avaliando as condições de segurança através de auditorias externas anuais (P. 112, 2016)."/>
  </r>
  <r>
    <x v="7"/>
    <x v="10"/>
    <x v="43"/>
    <s v="Um acidente com essas características envolve questões complexas e as investigações ainda seguem em andamento (p. 77, 2016).  "/>
  </r>
  <r>
    <x v="8"/>
    <x v="10"/>
    <x v="43"/>
    <s v="O trabalho levou em conta as expectativas e os interesses de representantes das suas partes interessadas em relação aos impactos econômico-financeiros e socioambientais significativos (p. 81, 2018). "/>
  </r>
  <r>
    <x v="15"/>
    <x v="10"/>
    <x v="43"/>
    <s v="A Vale tem ampliado sua rede de monitoramento e trabalhado na melhoria contínua dos processos de medição, na atualização dos seus equipamentos, na automatização das medições, em um sistema integrado de gestão de dados hídricos e em todo ciclo do processo (p. 101, 2020). "/>
  </r>
  <r>
    <x v="12"/>
    <x v="8"/>
    <x v="44"/>
    <s v="Com profunda tristeza por essas vidas perdidas, redobramos nosso empenho na investigação de cada acidente e na busca por ferramentas que intensifiquem nossa estratégia de transformação rumo a uma cultura de prevenção (p. 39, 2008). "/>
  </r>
  <r>
    <x v="2"/>
    <x v="8"/>
    <x v="44"/>
    <s v="Enfrentando o desafio de incluir pessoas com deficiência em nossas áreas, a Vale contratou 282 pessoas com deficiência de diversos níveis de escolaridade, no período de 2008/2009, nos estados do Rio de Janeiro, Pará, Minas Gerais, Espírito Santo, Maranhão e Sergipe, no Brasil. Com esse número de contratações cumprimos o Termo de Ajustamento de Conduta (TAC) com o Ministério Público (p. 40, 2009)."/>
  </r>
  <r>
    <x v="2"/>
    <x v="8"/>
    <x v="44"/>
    <s v="A partir de 2010, a fim de cumprir a Lei nº 8.213 (25/07/1991), que prevê a reserva de vagas para pessoas com deficiência, temos a meta de contratar anualmente 140 profissionais com deficiência e dar continuidade ao plano de adaptação de nossas instalações (p. 40, 2009)."/>
  </r>
  <r>
    <x v="3"/>
    <x v="8"/>
    <x v="44"/>
    <s v="Para dimensionar o impacto da presença da Vale nesses territórios e cumprir com a missão de contribuir para o desenvolvimento local, a Fundação Vale, braço executor dessa estratégia, realiza diagnósticos integrados em socioeconomia, já elaborados em todas as regiões de atuação da Vale no Brasil e em Moçambique (p. 74, 2010). "/>
  </r>
  <r>
    <x v="3"/>
    <x v="8"/>
    <x v="44"/>
    <s v="Finalização da instalação da infraestrutura para o projeto de pecuária leiteira, com ações de capacitação e aquisição de todas as 600 cabeças de gado previstas em acordo judicial (p. 124, 2010). "/>
  </r>
  <r>
    <x v="4"/>
    <x v="8"/>
    <x v="44"/>
    <s v="Essas iniciativas são focadas na análise e na discussão do funcionamento das estruturas dos poderes públicos constituídos e do processo de formulação das políticas públicas (p. 25, 2012)."/>
  </r>
  <r>
    <x v="5"/>
    <x v="8"/>
    <x v="44"/>
    <s v="Desenvolvemos cursos para as lideranças e suas equipes que atuam em relações institucionais, para torná-las mais capacitadas no exercício de suas funções, considerando o funcionamento das estruturas dos poderes públicos constituídos, o processo de formulação das políticas públicas e a participação em entidades e associações de classe (p. 31, 2013)."/>
  </r>
  <r>
    <x v="6"/>
    <x v="8"/>
    <x v="44"/>
    <s v="A Vale entende que, ao adotar medidas de adaptação à mudança do clima, tem a oportunidade não só de aperfeiçoar processos internos e proteger seus ativos, mas também de contribuir para o alcance das metas de desenvolvimento sustentável de forma integrada (p. 69, 2015). "/>
  </r>
  <r>
    <x v="7"/>
    <x v="8"/>
    <x v="44"/>
    <s v="Alinhada às exigências dos órgãos ambientais e demais órgãos intervenientes nos processos de licenciamento ambiental de atividades minerárias, a Vale vem buscando não apenas atender às determinações legais, mas ratificar seu compromisso com o desenvolvimento de projetos cada vez mais sustentáveis (p. 41, 2016). "/>
  </r>
  <r>
    <x v="7"/>
    <x v="8"/>
    <x v="44"/>
    <s v="Essa integração de planos e compromissos socioeconômicos fortalece a sinergia entre o processo de licenciamento ambiental e as ações de investimento social, alinhando programas, compromissos e iniciativas dos diferentes empreendimentos nos municípios e comunidades onde há interface territorial (p. 41, 2016). "/>
  </r>
  <r>
    <x v="8"/>
    <x v="8"/>
    <x v="44"/>
    <s v="No entanto, o rompimento da Barragem I da mina Córrego do Feijão, em Brumadinho, no estado de Minas Gerais, no dia 25 de janeiro de 2019, tornou urgente a necessidade de prestarmos contas e refletirmos com nossos stakeholders sobre este evento (p. 4, 2018)."/>
  </r>
  <r>
    <x v="9"/>
    <x v="8"/>
    <x v="44"/>
    <s v="Para garantir que esse conjunto de diretrizes de atendimento esteja em consonância com a dinâmica política e sociocultural das comunidades atingidas e com a evolução do próprio processo da reparação e dos acordos estabelecidos com as instituições de justiça, as orientações têm sido passado por constantes revisões (p. 18, 2019). "/>
  </r>
  <r>
    <x v="9"/>
    <x v="8"/>
    <x v="44"/>
    <s v="A Vale está direcionada a reconquistar a confiança das comunidades e stakeholders em geral (p. 39, 201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5">
  <r>
    <n v="1"/>
    <x v="0"/>
    <n v="2006"/>
    <s v="APELO_AOS_MOTIVOS"/>
    <s v="Apelo_à_força"/>
    <x v="0"/>
  </r>
  <r>
    <n v="2"/>
    <x v="1"/>
    <n v="2006"/>
    <s v="APELO_AOS_MOTIVOS"/>
    <s v="Apelo_à_preconceitos_ou_emoções"/>
    <x v="1"/>
  </r>
  <r>
    <n v="3"/>
    <x v="2"/>
    <n v="2006"/>
    <s v="APELO_AOS_MOTIVOS"/>
    <s v="Apelo_à_preconceitos_ou_emoções"/>
    <x v="2"/>
  </r>
  <r>
    <n v="4"/>
    <x v="3"/>
    <n v="2006"/>
    <s v="APELO_AOS_MOTIVOS"/>
    <s v="Apelo_ao_povo"/>
    <x v="3"/>
  </r>
  <r>
    <n v="5"/>
    <x v="4"/>
    <n v="2006"/>
    <s v="APELO_AOS_MOTIVOS"/>
    <s v="Apelo_ao_povo"/>
    <x v="4"/>
  </r>
  <r>
    <n v="6"/>
    <x v="5"/>
    <n v="2006"/>
    <s v="APELO_AOS_MOTIVOS"/>
    <s v="Apelo_ao_povo"/>
    <x v="5"/>
  </r>
  <r>
    <n v="7"/>
    <x v="6"/>
    <n v="2006"/>
    <s v="APELO_AOS_MOTIVOS"/>
    <s v="Apelo_ao_povo"/>
    <x v="6"/>
  </r>
  <r>
    <n v="8"/>
    <x v="7"/>
    <n v="2006"/>
    <s v="APELO_AOS_MOTIVOS"/>
    <s v="Apelo_ao_povo"/>
    <x v="7"/>
  </r>
  <r>
    <n v="9"/>
    <x v="8"/>
    <n v="2006"/>
    <s v="APELO_AOS_MOTIVOS"/>
    <s v="Apelo_ao_povo"/>
    <x v="8"/>
  </r>
  <r>
    <n v="10"/>
    <x v="9"/>
    <n v="2006"/>
    <s v="APELO_AOS_MOTIVOS"/>
    <s v="Apelo_ao_povo"/>
    <x v="9"/>
  </r>
  <r>
    <n v="11"/>
    <x v="10"/>
    <n v="2006"/>
    <s v="CAUSAIS"/>
    <s v="Causa_complexa"/>
    <x v="10"/>
  </r>
  <r>
    <n v="12"/>
    <x v="11"/>
    <n v="2006"/>
    <s v="CAUSAIS"/>
    <s v="Insignificância"/>
    <x v="11"/>
  </r>
  <r>
    <n v="13"/>
    <x v="12"/>
    <n v="2006"/>
    <s v="CAUSAIS"/>
    <s v="Post_hoc"/>
    <x v="12"/>
  </r>
  <r>
    <n v="14"/>
    <x v="13"/>
    <n v="2006"/>
    <s v="DISPERSÃO"/>
    <s v="Derrapagem"/>
    <x v="13"/>
  </r>
  <r>
    <n v="15"/>
    <x v="14"/>
    <n v="2006"/>
    <s v="DISPERSÃO"/>
    <s v="Falso_dilema"/>
    <x v="14"/>
  </r>
  <r>
    <n v="16"/>
    <x v="15"/>
    <n v="2006"/>
    <s v="ERROS_DE_DEFINIÇÃO"/>
    <s v="Definição_circular"/>
    <x v="15"/>
  </r>
  <r>
    <n v="17"/>
    <x v="16"/>
    <n v="2006"/>
    <s v="ERROS_DE_DEFINIÇÃO"/>
    <s v="Definição_contraditória"/>
    <x v="16"/>
  </r>
  <r>
    <n v="18"/>
    <x v="17"/>
    <n v="2006"/>
    <s v="EXPLICAÇÃO"/>
    <s v="Irrefutabilidade"/>
    <x v="17"/>
  </r>
  <r>
    <n v="19"/>
    <x v="18"/>
    <n v="2006"/>
    <s v="EXPLICAÇÃO"/>
    <s v="Pouca_profundidade"/>
    <x v="18"/>
  </r>
  <r>
    <n v="20"/>
    <x v="19"/>
    <n v="2006"/>
    <s v="EXPLICAÇÃO"/>
    <s v="Pouca_profundidade"/>
    <x v="19"/>
  </r>
  <r>
    <n v="21"/>
    <x v="20"/>
    <n v="2006"/>
    <s v="FALHA_AO_ALVO"/>
    <s v="Conclusão_irrelevante"/>
    <x v="20"/>
  </r>
  <r>
    <n v="22"/>
    <x v="21"/>
    <n v="2006"/>
    <s v="FUGIR_DO_ASSUNTO"/>
    <s v="Autoridade_anônima"/>
    <x v="21"/>
  </r>
  <r>
    <n v="23"/>
    <x v="22"/>
    <n v="2006"/>
    <s v="FUGIR_DO_ASSUNTO"/>
    <s v="Autoridade_anônima"/>
    <x v="22"/>
  </r>
  <r>
    <n v="24"/>
    <x v="23"/>
    <n v="2006"/>
    <s v="INDUTIVA"/>
    <s v="Indução_preguiçosa"/>
    <x v="23"/>
  </r>
  <r>
    <n v="25"/>
    <x v="24"/>
    <n v="2006"/>
    <s v="INDUTIVA"/>
    <s v="Omissão_de_dados"/>
    <x v="24"/>
  </r>
  <r>
    <n v="26"/>
    <x v="25"/>
    <n v="2006"/>
    <s v="NON_SEQUITUR"/>
    <s v="Inconsistência"/>
    <x v="25"/>
  </r>
  <r>
    <n v="27"/>
    <x v="26"/>
    <n v="2006"/>
    <s v="NON_SEQUITUR"/>
    <s v="Negação_do_antecedente"/>
    <x v="26"/>
  </r>
  <r>
    <n v="28"/>
    <x v="27"/>
    <n v="2007"/>
    <s v="AMBIGUIDADE"/>
    <s v="Anfibologia"/>
    <x v="27"/>
  </r>
  <r>
    <n v="29"/>
    <x v="28"/>
    <n v="2007"/>
    <s v="AMBIGUIDADE"/>
    <s v="Equívoco"/>
    <x v="28"/>
  </r>
  <r>
    <n v="30"/>
    <x v="29"/>
    <n v="2007"/>
    <s v="AMBIGUIDADE"/>
    <s v="Equívoco"/>
    <x v="29"/>
  </r>
  <r>
    <n v="31"/>
    <x v="30"/>
    <n v="2007"/>
    <s v="AMBIGUIDADE"/>
    <s v="Equívoco"/>
    <x v="30"/>
  </r>
  <r>
    <n v="32"/>
    <x v="31"/>
    <n v="2007"/>
    <s v="APELO_AOS_MOTIVOS"/>
    <s v="Apelo_à_força"/>
    <x v="31"/>
  </r>
  <r>
    <n v="33"/>
    <x v="32"/>
    <n v="2007"/>
    <s v="APELO_AOS_MOTIVOS"/>
    <s v="Apelo_à_piedade"/>
    <x v="32"/>
  </r>
  <r>
    <n v="34"/>
    <x v="33"/>
    <n v="2007"/>
    <s v="APELO_AOS_MOTIVOS"/>
    <s v="Apelo_ao_povo"/>
    <x v="33"/>
  </r>
  <r>
    <n v="35"/>
    <x v="34"/>
    <n v="2007"/>
    <s v="APELO_AOS_MOTIVOS"/>
    <s v="Apelo_à_preconceitos_ou_emoções"/>
    <x v="34"/>
  </r>
  <r>
    <n v="36"/>
    <x v="35"/>
    <n v="2007"/>
    <s v="APELO_AOS_MOTIVOS"/>
    <s v="Apelo_à_preconceitos_ou_emoções"/>
    <x v="35"/>
  </r>
  <r>
    <n v="37"/>
    <x v="36"/>
    <n v="2007"/>
    <s v="APELO_AOS_MOTIVOS"/>
    <s v="Apelo_à_preconceitos_ou_emoções"/>
    <x v="36"/>
  </r>
  <r>
    <n v="38"/>
    <x v="37"/>
    <n v="2007"/>
    <s v="APELO_AOS_MOTIVOS"/>
    <s v="Apelo_à_preconceitos_ou_emoções"/>
    <x v="37"/>
  </r>
  <r>
    <n v="39"/>
    <x v="38"/>
    <n v="2007"/>
    <s v="APELO_AOS_MOTIVOS"/>
    <s v="Apelo_ao_povo"/>
    <x v="38"/>
  </r>
  <r>
    <n v="40"/>
    <x v="39"/>
    <n v="2007"/>
    <s v="APELO_AOS_MOTIVOS"/>
    <s v="Apelo_ao_povo"/>
    <x v="39"/>
  </r>
  <r>
    <n v="41"/>
    <x v="40"/>
    <n v="2007"/>
    <s v="APELO_AOS_MOTIVOS"/>
    <s v="Apelo_ao_povo"/>
    <x v="40"/>
  </r>
  <r>
    <n v="42"/>
    <x v="41"/>
    <n v="2007"/>
    <s v="APELO_AOS_MOTIVOS"/>
    <s v="Apelo_ao_povo"/>
    <x v="41"/>
  </r>
  <r>
    <n v="43"/>
    <x v="42"/>
    <n v="2007"/>
    <s v="APELO_AOS_MOTIVOS"/>
    <s v="Apelo_ao_povo"/>
    <x v="42"/>
  </r>
  <r>
    <n v="44"/>
    <x v="43"/>
    <n v="2007"/>
    <s v="APELO_AOS_MOTIVOS"/>
    <s v="Apelo_ao_povo"/>
    <x v="43"/>
  </r>
  <r>
    <n v="45"/>
    <x v="44"/>
    <n v="2007"/>
    <s v="APELO_AOS_MOTIVOS"/>
    <s v="Apelo_ao_povo"/>
    <x v="44"/>
  </r>
  <r>
    <n v="46"/>
    <x v="45"/>
    <n v="2007"/>
    <s v="CAUSAIS"/>
    <s v="Causa_complexa"/>
    <x v="45"/>
  </r>
  <r>
    <n v="47"/>
    <x v="46"/>
    <n v="2007"/>
    <s v="CAUSAIS"/>
    <s v="Causa_complexa"/>
    <x v="46"/>
  </r>
  <r>
    <n v="48"/>
    <x v="47"/>
    <n v="2007"/>
    <s v="CAUSAIS"/>
    <s v="Post_hoc"/>
    <x v="47"/>
  </r>
  <r>
    <n v="49"/>
    <x v="48"/>
    <n v="2007"/>
    <s v="DISPERSÃO"/>
    <s v="Apelo_à_ignorância"/>
    <x v="48"/>
  </r>
  <r>
    <n v="50"/>
    <x v="49"/>
    <n v="2007"/>
    <s v="DISPERSÃO"/>
    <s v="Falso_dilema"/>
    <x v="49"/>
  </r>
  <r>
    <n v="51"/>
    <x v="50"/>
    <n v="2007"/>
    <s v="DISPERSÃO"/>
    <s v="Falso_dilema"/>
    <x v="50"/>
  </r>
  <r>
    <n v="52"/>
    <x v="51"/>
    <n v="2007"/>
    <s v="ERROS_DE_DEFINIÇÃO"/>
    <s v="Definição_contraditória"/>
    <x v="51"/>
  </r>
  <r>
    <n v="53"/>
    <x v="52"/>
    <n v="2007"/>
    <s v="ERROS_DE_DEFINIÇÃO"/>
    <s v="Demasiadamente_ampla"/>
    <x v="52"/>
  </r>
  <r>
    <n v="54"/>
    <x v="53"/>
    <n v="2007"/>
    <s v="ERROS_DE_DEFINIÇÃO"/>
    <s v="Demasiadamente_ampla"/>
    <x v="53"/>
  </r>
  <r>
    <n v="55"/>
    <x v="54"/>
    <n v="2007"/>
    <s v="ERROS_DE_DEFINIÇÃO"/>
    <s v="Pouco_clara"/>
    <x v="54"/>
  </r>
  <r>
    <n v="56"/>
    <x v="55"/>
    <n v="2007"/>
    <s v="EXPLICAÇÃO"/>
    <s v="Irrefutabilidade"/>
    <x v="55"/>
  </r>
  <r>
    <n v="57"/>
    <x v="56"/>
    <n v="2007"/>
    <s v="EXPLICAÇÃO"/>
    <s v="Pouca_profundidade"/>
    <x v="56"/>
  </r>
  <r>
    <n v="58"/>
    <x v="57"/>
    <n v="2007"/>
    <s v="EXPLICAÇÃO"/>
    <s v="Pouca_profundidade"/>
    <x v="57"/>
  </r>
  <r>
    <n v="59"/>
    <x v="58"/>
    <n v="2007"/>
    <s v="FALHA_AO_ALVO"/>
    <s v="Conclusão_irrelevante"/>
    <x v="58"/>
  </r>
  <r>
    <n v="60"/>
    <x v="59"/>
    <n v="2007"/>
    <s v="FUGIR_DO_ASSUNTO"/>
    <s v="Ad_hominem"/>
    <x v="59"/>
  </r>
  <r>
    <n v="61"/>
    <x v="60"/>
    <n v="2007"/>
    <s v="FUGIR_DO_ASSUNTO"/>
    <s v="Apelo_à_autoridade"/>
    <x v="60"/>
  </r>
  <r>
    <n v="62"/>
    <x v="61"/>
    <n v="2007"/>
    <s v="FUGIR_DO_ASSUNTO"/>
    <s v="Apelo_à_autoridade"/>
    <x v="61"/>
  </r>
  <r>
    <n v="63"/>
    <x v="62"/>
    <n v="2007"/>
    <s v="FUGIR_DO_ASSUNTO"/>
    <s v="Apelo_à_autoridade"/>
    <x v="62"/>
  </r>
  <r>
    <n v="64"/>
    <x v="63"/>
    <n v="2007"/>
    <s v="FUGIR_DO_ASSUNTO"/>
    <s v="Autoridade_anônima"/>
    <x v="63"/>
  </r>
  <r>
    <n v="65"/>
    <x v="64"/>
    <n v="2007"/>
    <s v="INDUTIVA"/>
    <s v="Falsa_analogia"/>
    <x v="64"/>
  </r>
  <r>
    <n v="66"/>
    <x v="65"/>
    <n v="2007"/>
    <s v="INDUTIVA"/>
    <s v="Generalização_precipitada"/>
    <x v="65"/>
  </r>
  <r>
    <n v="67"/>
    <x v="66"/>
    <n v="2007"/>
    <s v="INDUTIVA"/>
    <s v="Generalização_precipitada"/>
    <x v="66"/>
  </r>
  <r>
    <n v="68"/>
    <x v="67"/>
    <n v="2007"/>
    <s v="INDUTIVA"/>
    <s v="Omissão_de_dados"/>
    <x v="67"/>
  </r>
  <r>
    <n v="69"/>
    <x v="68"/>
    <n v="2007"/>
    <s v="INDUTIVA"/>
    <s v="Omissão_de_dados"/>
    <x v="68"/>
  </r>
  <r>
    <n v="70"/>
    <x v="69"/>
    <n v="2007"/>
    <s v="INDUTIVA"/>
    <s v="Omissão_de_dados"/>
    <x v="69"/>
  </r>
  <r>
    <n v="71"/>
    <x v="70"/>
    <n v="2007"/>
    <s v="INDUTIVA"/>
    <s v="Omissão_de_dados"/>
    <x v="70"/>
  </r>
  <r>
    <n v="72"/>
    <x v="71"/>
    <n v="2007"/>
    <s v="INDUTIVA"/>
    <s v="Omissão_de_dados"/>
    <x v="71"/>
  </r>
  <r>
    <n v="73"/>
    <x v="72"/>
    <n v="2007"/>
    <s v="NON_SEQUITUR"/>
    <s v="Negação_do_antecedente"/>
    <x v="72"/>
  </r>
  <r>
    <n v="74"/>
    <x v="73"/>
    <n v="2007"/>
    <s v="REGRAS_GERAIS"/>
    <s v="Acidente"/>
    <x v="73"/>
  </r>
  <r>
    <n v="75"/>
    <x v="74"/>
    <n v="2007"/>
    <s v="REGRAS_GERAIS"/>
    <s v="Inversa_do_acidente"/>
    <x v="74"/>
  </r>
  <r>
    <n v="76"/>
    <x v="75"/>
    <n v="2008"/>
    <s v="AMBIGUIDADE"/>
    <s v="Anfibologia"/>
    <x v="75"/>
  </r>
  <r>
    <n v="77"/>
    <x v="76"/>
    <n v="2008"/>
    <s v="AMBIGUIDADE"/>
    <s v="Ênfase_"/>
    <x v="76"/>
  </r>
  <r>
    <n v="78"/>
    <x v="77"/>
    <n v="2008"/>
    <s v="AMBIGUIDADE"/>
    <s v="Equívoco"/>
    <x v="77"/>
  </r>
  <r>
    <n v="79"/>
    <x v="78"/>
    <n v="2008"/>
    <s v="APELO_AOS_MOTIVOS"/>
    <s v="Apelo_à_força"/>
    <x v="78"/>
  </r>
  <r>
    <n v="80"/>
    <x v="79"/>
    <n v="2008"/>
    <s v="APELO_AOS_MOTIVOS"/>
    <s v="Apelo_à_força"/>
    <x v="79"/>
  </r>
  <r>
    <n v="81"/>
    <x v="80"/>
    <n v="2008"/>
    <s v="APELO_AOS_MOTIVOS"/>
    <s v="Apelo_à_força"/>
    <x v="80"/>
  </r>
  <r>
    <n v="82"/>
    <x v="81"/>
    <n v="2008"/>
    <s v="APELO_AOS_MOTIVOS"/>
    <s v="Apelo_à_força"/>
    <x v="81"/>
  </r>
  <r>
    <n v="83"/>
    <x v="82"/>
    <n v="2008"/>
    <s v="APELO_AOS_MOTIVOS"/>
    <s v="Apelo_à_preconceitos_ou_emoções"/>
    <x v="82"/>
  </r>
  <r>
    <n v="84"/>
    <x v="83"/>
    <n v="2008"/>
    <s v="APELO_AOS_MOTIVOS"/>
    <s v="Apelo_à_preconceitos_ou_emoções"/>
    <x v="83"/>
  </r>
  <r>
    <n v="85"/>
    <x v="84"/>
    <n v="2008"/>
    <s v="APELO_AOS_MOTIVOS"/>
    <s v="Apelo_à_preconceitos_ou_emoções"/>
    <x v="84"/>
  </r>
  <r>
    <n v="86"/>
    <x v="85"/>
    <n v="2008"/>
    <s v="APELO_AOS_MOTIVOS"/>
    <s v="Apelo_à_preconceitos_ou_emoções"/>
    <x v="85"/>
  </r>
  <r>
    <n v="87"/>
    <x v="86"/>
    <n v="2008"/>
    <s v="APELO_AOS_MOTIVOS"/>
    <s v="Apelo_à_preconceitos_ou_emoções"/>
    <x v="86"/>
  </r>
  <r>
    <n v="88"/>
    <x v="87"/>
    <n v="2008"/>
    <s v="APELO_AOS_MOTIVOS"/>
    <s v="Apelo_ao_povo"/>
    <x v="87"/>
  </r>
  <r>
    <n v="89"/>
    <x v="88"/>
    <n v="2008"/>
    <s v="APELO_AOS_MOTIVOS"/>
    <s v="Apelo_ao_povo"/>
    <x v="88"/>
  </r>
  <r>
    <n v="90"/>
    <x v="89"/>
    <n v="2008"/>
    <s v="APELO_AOS_MOTIVOS"/>
    <s v="Apelo_ao_povo"/>
    <x v="89"/>
  </r>
  <r>
    <n v="91"/>
    <x v="90"/>
    <n v="2008"/>
    <s v="APELO_AOS_MOTIVOS"/>
    <s v="Apelo_ao_povo"/>
    <x v="90"/>
  </r>
  <r>
    <n v="92"/>
    <x v="91"/>
    <n v="2008"/>
    <s v="APELO_AOS_MOTIVOS"/>
    <s v="Apelo_ao_povo"/>
    <x v="91"/>
  </r>
  <r>
    <n v="93"/>
    <x v="92"/>
    <n v="2008"/>
    <s v="APELO_AOS_MOTIVOS"/>
    <s v="Apelo_ao_povo"/>
    <x v="92"/>
  </r>
  <r>
    <n v="94"/>
    <x v="93"/>
    <n v="2008"/>
    <s v="APELO_AOS_MOTIVOS"/>
    <s v="Apelo_ao_povo"/>
    <x v="93"/>
  </r>
  <r>
    <n v="95"/>
    <x v="94"/>
    <n v="2008"/>
    <s v="APELO_AOS_MOTIVOS"/>
    <s v="Apelo_ao_povo"/>
    <x v="94"/>
  </r>
  <r>
    <n v="96"/>
    <x v="95"/>
    <n v="2008"/>
    <s v="APELO_AOS_MOTIVOS"/>
    <s v="Apelo_ao_povo"/>
    <x v="95"/>
  </r>
  <r>
    <n v="97"/>
    <x v="96"/>
    <n v="2008"/>
    <s v="APELO_AOS_MOTIVOS"/>
    <s v="Apelo_ao_povo"/>
    <x v="96"/>
  </r>
  <r>
    <n v="98"/>
    <x v="97"/>
    <n v="2008"/>
    <s v="APELO_AOS_MOTIVOS"/>
    <s v="Apelo_ao_povo"/>
    <x v="97"/>
  </r>
  <r>
    <n v="99"/>
    <x v="98"/>
    <n v="2008"/>
    <s v="APELO_AOS_MOTIVOS"/>
    <s v="Apelo_ao_povo"/>
    <x v="98"/>
  </r>
  <r>
    <n v="100"/>
    <x v="99"/>
    <n v="2008"/>
    <s v="CAUSAIS"/>
    <s v="Causa_complexa"/>
    <x v="99"/>
  </r>
  <r>
    <n v="101"/>
    <x v="100"/>
    <n v="2008"/>
    <s v="CAUSAIS"/>
    <s v="Causa_complexa"/>
    <x v="100"/>
  </r>
  <r>
    <n v="102"/>
    <x v="101"/>
    <n v="2008"/>
    <s v="CAUSAIS"/>
    <s v="Causa_complexa"/>
    <x v="101"/>
  </r>
  <r>
    <n v="103"/>
    <x v="102"/>
    <n v="2008"/>
    <s v="CAUSAIS"/>
    <s v="Causa_complexa"/>
    <x v="102"/>
  </r>
  <r>
    <n v="104"/>
    <x v="103"/>
    <n v="2008"/>
    <s v="CAUSAIS"/>
    <s v="Insignificância"/>
    <x v="103"/>
  </r>
  <r>
    <n v="105"/>
    <x v="104"/>
    <n v="2008"/>
    <s v="CAUSAIS"/>
    <s v="Insignificância"/>
    <x v="104"/>
  </r>
  <r>
    <n v="106"/>
    <x v="105"/>
    <n v="2008"/>
    <s v="CAUSAIS"/>
    <s v="Tomar_o_efeito_pela_causa"/>
    <x v="105"/>
  </r>
  <r>
    <n v="107"/>
    <x v="106"/>
    <n v="2008"/>
    <s v="DISPERSÃO"/>
    <s v="Apelo_à_ignorância"/>
    <x v="106"/>
  </r>
  <r>
    <n v="108"/>
    <x v="107"/>
    <n v="2008"/>
    <s v="DISPERSÃO"/>
    <s v="Falso_dilema"/>
    <x v="107"/>
  </r>
  <r>
    <n v="109"/>
    <x v="108"/>
    <n v="2008"/>
    <s v="ERROS_DE_DEFINIÇÃO"/>
    <s v="Definição_circular"/>
    <x v="108"/>
  </r>
  <r>
    <n v="110"/>
    <x v="109"/>
    <n v="2008"/>
    <s v="ERROS_DE_DEFINIÇÃO"/>
    <s v="Definição_circular"/>
    <x v="109"/>
  </r>
  <r>
    <n v="111"/>
    <x v="110"/>
    <n v="2008"/>
    <s v="ERROS_DE_DEFINIÇÃO"/>
    <s v="Definição_contraditória"/>
    <x v="110"/>
  </r>
  <r>
    <n v="112"/>
    <x v="111"/>
    <n v="2008"/>
    <s v="ERROS_DE_DEFINIÇÃO"/>
    <s v="Definição_contraditória"/>
    <x v="111"/>
  </r>
  <r>
    <n v="113"/>
    <x v="112"/>
    <n v="2008"/>
    <s v="ERROS_DE_DEFINIÇÃO"/>
    <s v="Definição_contraditória"/>
    <x v="112"/>
  </r>
  <r>
    <n v="114"/>
    <x v="113"/>
    <n v="2008"/>
    <s v="ERROS_DE_DEFINIÇÃO"/>
    <s v="Demasiadamente_restrita"/>
    <x v="113"/>
  </r>
  <r>
    <n v="115"/>
    <x v="114"/>
    <n v="2008"/>
    <s v="EXPLICAÇÃO"/>
    <s v="Âmbito_limitado"/>
    <x v="114"/>
  </r>
  <r>
    <n v="116"/>
    <x v="115"/>
    <n v="2008"/>
    <s v="EXPLICAÇÃO"/>
    <s v="Distorcer_os_fatos"/>
    <x v="115"/>
  </r>
  <r>
    <n v="117"/>
    <x v="116"/>
    <n v="2008"/>
    <s v="EXPLICAÇÃO"/>
    <s v="Irrefutabilidade"/>
    <x v="116"/>
  </r>
  <r>
    <n v="118"/>
    <x v="117"/>
    <n v="2008"/>
    <s v="EXPLICAÇÃO"/>
    <s v="Pouca_profundidade"/>
    <x v="117"/>
  </r>
  <r>
    <n v="119"/>
    <x v="118"/>
    <n v="2008"/>
    <s v="EXPLICAÇÃO"/>
    <s v="Pouca_profundidade"/>
    <x v="118"/>
  </r>
  <r>
    <n v="120"/>
    <x v="119"/>
    <n v="2008"/>
    <s v="EXPLICAÇÃO"/>
    <s v="Pouca_profundidade"/>
    <x v="119"/>
  </r>
  <r>
    <n v="121"/>
    <x v="120"/>
    <n v="2008"/>
    <s v="FALHA_AO_ALVO"/>
    <s v="Conclusão_irrelevante"/>
    <x v="120"/>
  </r>
  <r>
    <n v="122"/>
    <x v="121"/>
    <n v="2008"/>
    <s v="FALHA_AO_ALVO"/>
    <s v="Petição_de_princípio"/>
    <x v="121"/>
  </r>
  <r>
    <n v="123"/>
    <x v="122"/>
    <n v="2008"/>
    <s v="FUGIR_DO_ASSUNTO"/>
    <s v="Ad_hominem"/>
    <x v="122"/>
  </r>
  <r>
    <n v="124"/>
    <x v="123"/>
    <n v="2008"/>
    <s v="FUGIR_DO_ASSUNTO"/>
    <s v="Ad_hominem"/>
    <x v="123"/>
  </r>
  <r>
    <n v="125"/>
    <x v="124"/>
    <n v="2008"/>
    <s v="FUGIR_DO_ASSUNTO"/>
    <s v="Estilo_sem_substância"/>
    <x v="124"/>
  </r>
  <r>
    <n v="126"/>
    <x v="125"/>
    <n v="2008"/>
    <s v="INDUTIVA"/>
    <s v="Generalização_precipitada"/>
    <x v="125"/>
  </r>
  <r>
    <n v="127"/>
    <x v="126"/>
    <n v="2008"/>
    <s v="INDUTIVA"/>
    <s v="Omissão_de_dados"/>
    <x v="126"/>
  </r>
  <r>
    <n v="128"/>
    <x v="127"/>
    <n v="2008"/>
    <s v="NON_SEQUITUR"/>
    <s v="Afirmação_consequente"/>
    <x v="127"/>
  </r>
  <r>
    <n v="129"/>
    <x v="128"/>
    <n v="2009"/>
    <s v="AMBIGUIDADE"/>
    <s v="Anfibologia"/>
    <x v="128"/>
  </r>
  <r>
    <n v="130"/>
    <x v="129"/>
    <n v="2009"/>
    <s v="AMBIGUIDADE"/>
    <s v="Equívoco"/>
    <x v="129"/>
  </r>
  <r>
    <n v="131"/>
    <x v="130"/>
    <n v="2009"/>
    <s v="APELO_AOS_MOTIVOS"/>
    <s v="Apelo_à_força"/>
    <x v="130"/>
  </r>
  <r>
    <n v="132"/>
    <x v="131"/>
    <n v="2009"/>
    <s v="APELO_AOS_MOTIVOS"/>
    <s v="Apelo_à_força"/>
    <x v="131"/>
  </r>
  <r>
    <n v="133"/>
    <x v="132"/>
    <n v="2009"/>
    <s v="APELO_AOS_MOTIVOS"/>
    <s v="Apelo_à_força"/>
    <x v="132"/>
  </r>
  <r>
    <n v="134"/>
    <x v="133"/>
    <n v="2009"/>
    <s v="DISPERSÃO"/>
    <s v="Apelo_à_ignorância"/>
    <x v="133"/>
  </r>
  <r>
    <n v="135"/>
    <x v="134"/>
    <n v="2009"/>
    <s v="APELO_AOS_MOTIVOS"/>
    <s v="Apelo_à_piedade"/>
    <x v="134"/>
  </r>
  <r>
    <n v="136"/>
    <x v="135"/>
    <n v="2009"/>
    <s v="APELO_AOS_MOTIVOS"/>
    <s v="Apelo_à_piedade"/>
    <x v="135"/>
  </r>
  <r>
    <n v="137"/>
    <x v="136"/>
    <n v="2009"/>
    <s v="APELO_AOS_MOTIVOS"/>
    <s v="Apelo_à_preconceitos_ou_emoções"/>
    <x v="136"/>
  </r>
  <r>
    <n v="138"/>
    <x v="137"/>
    <n v="2009"/>
    <s v="APELO_AOS_MOTIVOS"/>
    <s v="Apelo_à_preconceitos_ou_emoções"/>
    <x v="137"/>
  </r>
  <r>
    <n v="139"/>
    <x v="138"/>
    <n v="2009"/>
    <s v="APELO_AOS_MOTIVOS"/>
    <s v="Apelo_à_preconceitos_ou_emoções"/>
    <x v="138"/>
  </r>
  <r>
    <n v="140"/>
    <x v="139"/>
    <n v="2009"/>
    <s v="APELO_AOS_MOTIVOS"/>
    <s v="Apelo_ao_povo"/>
    <x v="139"/>
  </r>
  <r>
    <n v="141"/>
    <x v="140"/>
    <n v="2009"/>
    <s v="APELO_AOS_MOTIVOS"/>
    <s v="Apelo_ao_povo"/>
    <x v="140"/>
  </r>
  <r>
    <n v="142"/>
    <x v="141"/>
    <n v="2009"/>
    <s v="APELO_AOS_MOTIVOS"/>
    <s v="Apelo_ao_povo"/>
    <x v="141"/>
  </r>
  <r>
    <n v="143"/>
    <x v="142"/>
    <n v="2009"/>
    <s v="APELO_AOS_MOTIVOS"/>
    <s v="Apelo_ao_povo"/>
    <x v="142"/>
  </r>
  <r>
    <n v="144"/>
    <x v="143"/>
    <n v="2009"/>
    <s v="APELO_AOS_MOTIVOS"/>
    <s v="Apelo_ao_povo"/>
    <x v="143"/>
  </r>
  <r>
    <n v="145"/>
    <x v="144"/>
    <n v="2009"/>
    <s v="APELO_AOS_MOTIVOS"/>
    <s v="Apelo_ao_povo"/>
    <x v="144"/>
  </r>
  <r>
    <n v="146"/>
    <x v="145"/>
    <n v="2009"/>
    <s v="APELO_AOS_MOTIVOS"/>
    <s v="Apelo_ao_povo"/>
    <x v="145"/>
  </r>
  <r>
    <n v="147"/>
    <x v="146"/>
    <n v="2009"/>
    <s v="APELO_AOS_MOTIVOS"/>
    <s v="Apelo_ao_povo"/>
    <x v="146"/>
  </r>
  <r>
    <n v="148"/>
    <x v="147"/>
    <n v="2009"/>
    <s v="APELO_AOS_MOTIVOS"/>
    <s v="Apelo_ao_povo"/>
    <x v="147"/>
  </r>
  <r>
    <n v="149"/>
    <x v="148"/>
    <n v="2009"/>
    <s v="APELO_AOS_MOTIVOS"/>
    <s v="Apelo_ao_povo"/>
    <x v="148"/>
  </r>
  <r>
    <n v="150"/>
    <x v="149"/>
    <n v="2019"/>
    <s v="APELO_AOS_MOTIVOS"/>
    <s v="Apelo_ao_povo"/>
    <x v="149"/>
  </r>
  <r>
    <n v="151"/>
    <x v="150"/>
    <n v="2009"/>
    <s v="APELO_AOS_MOTIVOS"/>
    <s v="Apelo_ao_povo"/>
    <x v="150"/>
  </r>
  <r>
    <n v="152"/>
    <x v="151"/>
    <n v="2009"/>
    <s v="APELO_AOS_MOTIVOS"/>
    <s v="Apelo_ao_povo"/>
    <x v="151"/>
  </r>
  <r>
    <n v="153"/>
    <x v="152"/>
    <n v="2009"/>
    <s v="CAUSAIS"/>
    <s v="Efeito_conjunto"/>
    <x v="152"/>
  </r>
  <r>
    <n v="154"/>
    <x v="153"/>
    <n v="2009"/>
    <s v="CAUSAIS"/>
    <s v="Insignificância"/>
    <x v="153"/>
  </r>
  <r>
    <n v="155"/>
    <x v="154"/>
    <n v="2009"/>
    <s v="CAUSAIS"/>
    <s v="Insignificância"/>
    <x v="154"/>
  </r>
  <r>
    <n v="156"/>
    <x v="155"/>
    <n v="2009"/>
    <s v="CAUSAIS"/>
    <s v="Insignificância"/>
    <x v="155"/>
  </r>
  <r>
    <n v="157"/>
    <x v="156"/>
    <n v="2009"/>
    <s v="CAUSAIS"/>
    <s v="Tomar_o_efeito_pela_causa"/>
    <x v="156"/>
  </r>
  <r>
    <n v="158"/>
    <x v="157"/>
    <n v="2009"/>
    <s v="CAUSAIS"/>
    <s v="Tomar_o_efeito_pela_causa"/>
    <x v="157"/>
  </r>
  <r>
    <n v="159"/>
    <x v="158"/>
    <n v="2009"/>
    <s v="DISPERSÃO"/>
    <s v="Apelo_à_ignorância"/>
    <x v="158"/>
  </r>
  <r>
    <n v="160"/>
    <x v="159"/>
    <n v="2009"/>
    <s v="DISPERSÃO"/>
    <s v="Apelo_à_ignorância"/>
    <x v="159"/>
  </r>
  <r>
    <n v="161"/>
    <x v="160"/>
    <n v="2009"/>
    <s v="DISPERSÃO"/>
    <s v="Falso_dilema"/>
    <x v="160"/>
  </r>
  <r>
    <n v="162"/>
    <x v="161"/>
    <n v="2009"/>
    <s v="ERROS_DE_DEFINIÇÃO"/>
    <s v="Definição_circular"/>
    <x v="161"/>
  </r>
  <r>
    <n v="163"/>
    <x v="162"/>
    <n v="2009"/>
    <s v="ERROS_DE_DEFINIÇÃO"/>
    <s v="Definição_circular"/>
    <x v="162"/>
  </r>
  <r>
    <n v="164"/>
    <x v="163"/>
    <n v="2009"/>
    <s v="ERROS_DE_DEFINIÇÃO"/>
    <s v="Definição_circular"/>
    <x v="163"/>
  </r>
  <r>
    <n v="165"/>
    <x v="164"/>
    <n v="2009"/>
    <s v="ERROS_DE_DEFINIÇÃO"/>
    <s v="Definição_circular"/>
    <x v="164"/>
  </r>
  <r>
    <n v="166"/>
    <x v="165"/>
    <n v="2009"/>
    <s v="ERROS_DE_DEFINIÇÃO"/>
    <s v="Definição_contraditória"/>
    <x v="165"/>
  </r>
  <r>
    <n v="167"/>
    <x v="166"/>
    <n v="2009"/>
    <s v="ERROS_DE_DEFINIÇÃO"/>
    <s v="Definição_contraditória"/>
    <x v="166"/>
  </r>
  <r>
    <n v="168"/>
    <x v="167"/>
    <n v="2009"/>
    <s v="ERROS_DE_DEFINIÇÃO"/>
    <s v="Demasiadamente_ampla"/>
    <x v="167"/>
  </r>
  <r>
    <n v="169"/>
    <x v="168"/>
    <n v="2009"/>
    <s v="ERROS_DE_DEFINIÇÃO"/>
    <s v="Demasiadamente_ampla"/>
    <x v="168"/>
  </r>
  <r>
    <n v="170"/>
    <x v="169"/>
    <n v="2009"/>
    <s v="ERROS_DE_DEFINIÇÃO"/>
    <s v="Pouco_clara"/>
    <x v="169"/>
  </r>
  <r>
    <n v="171"/>
    <x v="170"/>
    <n v="2009"/>
    <s v="EXPLICAÇÃO"/>
    <s v="Âmbito_limitado"/>
    <x v="170"/>
  </r>
  <r>
    <n v="172"/>
    <x v="171"/>
    <n v="2009"/>
    <s v="EXPLICAÇÃO"/>
    <s v="Distorcer_os_fatos"/>
    <x v="171"/>
  </r>
  <r>
    <n v="173"/>
    <x v="172"/>
    <n v="2009"/>
    <s v="EXPLICAÇÃO"/>
    <s v="Distorcer_os_fatos"/>
    <x v="172"/>
  </r>
  <r>
    <n v="174"/>
    <x v="173"/>
    <n v="2009"/>
    <s v="EXPLICAÇÃO"/>
    <s v="Pouca_profundidade"/>
    <x v="173"/>
  </r>
  <r>
    <n v="175"/>
    <x v="174"/>
    <n v="2009"/>
    <s v="EXPLICAÇÃO"/>
    <s v="Pouca_profundidade"/>
    <x v="174"/>
  </r>
  <r>
    <n v="176"/>
    <x v="175"/>
    <n v="2009"/>
    <s v="EXPLICAÇÃO"/>
    <s v="Pouca_profundidade"/>
    <x v="175"/>
  </r>
  <r>
    <n v="177"/>
    <x v="176"/>
    <n v="2009"/>
    <s v="FALHA_AO_ALVO"/>
    <s v="Conclusão_irrelevante"/>
    <x v="176"/>
  </r>
  <r>
    <n v="178"/>
    <x v="177"/>
    <n v="2009"/>
    <s v="FUGIR_DO_ASSUNTO"/>
    <s v="Ad_hominem"/>
    <x v="177"/>
  </r>
  <r>
    <n v="179"/>
    <x v="178"/>
    <n v="2009"/>
    <s v="INDUTIVA"/>
    <s v="Amostra_não_representativa"/>
    <x v="178"/>
  </r>
  <r>
    <n v="180"/>
    <x v="179"/>
    <n v="2009"/>
    <s v="INDUTIVA"/>
    <s v="Falsa_analogia"/>
    <x v="179"/>
  </r>
  <r>
    <n v="181"/>
    <x v="180"/>
    <n v="2009"/>
    <s v="INDUTIVA"/>
    <s v="Falsa_analogia"/>
    <x v="180"/>
  </r>
  <r>
    <n v="182"/>
    <x v="181"/>
    <n v="2009"/>
    <s v="INDUTIVA"/>
    <s v="Generalização_precipitada"/>
    <x v="181"/>
  </r>
  <r>
    <n v="183"/>
    <x v="182"/>
    <n v="2010"/>
    <s v="APELO_AOS_MOTIVOS"/>
    <s v="Apelo_à_força"/>
    <x v="182"/>
  </r>
  <r>
    <n v="184"/>
    <x v="183"/>
    <n v="2010"/>
    <s v="APELO_AOS_MOTIVOS"/>
    <s v="Apelo_à_força"/>
    <x v="183"/>
  </r>
  <r>
    <n v="185"/>
    <x v="184"/>
    <n v="2010"/>
    <s v="APELO_AOS_MOTIVOS"/>
    <s v="Apelo_à_força"/>
    <x v="184"/>
  </r>
  <r>
    <n v="186"/>
    <x v="185"/>
    <n v="2010"/>
    <s v="APELO_AOS_MOTIVOS"/>
    <s v="Apelo_à_força"/>
    <x v="185"/>
  </r>
  <r>
    <n v="187"/>
    <x v="186"/>
    <n v="2010"/>
    <s v="APELO_AOS_MOTIVOS"/>
    <s v="Apelo_à_piedade"/>
    <x v="186"/>
  </r>
  <r>
    <n v="188"/>
    <x v="187"/>
    <n v="2010"/>
    <s v="APELO_AOS_MOTIVOS"/>
    <s v="Apelo_à_preconceitos_ou_emoções"/>
    <x v="187"/>
  </r>
  <r>
    <n v="189"/>
    <x v="188"/>
    <n v="2010"/>
    <s v="APELO_AOS_MOTIVOS"/>
    <s v="Apelo_à_preconceitos_ou_emoções"/>
    <x v="188"/>
  </r>
  <r>
    <n v="190"/>
    <x v="189"/>
    <n v="2010"/>
    <s v="APELO_AOS_MOTIVOS"/>
    <s v="Apelo_à_preconceitos_ou_emoções"/>
    <x v="189"/>
  </r>
  <r>
    <n v="191"/>
    <x v="190"/>
    <n v="2010"/>
    <s v="APELO_AOS_MOTIVOS"/>
    <s v="Apelo_à_preconceitos_ou_emoções"/>
    <x v="190"/>
  </r>
  <r>
    <n v="192"/>
    <x v="191"/>
    <n v="2010"/>
    <s v="APELO_AOS_MOTIVOS"/>
    <s v="Apelo_ao_povo"/>
    <x v="191"/>
  </r>
  <r>
    <n v="193"/>
    <x v="192"/>
    <n v="2010"/>
    <s v="APELO_AOS_MOTIVOS"/>
    <s v="Apelo_ao_povo"/>
    <x v="192"/>
  </r>
  <r>
    <n v="194"/>
    <x v="193"/>
    <n v="2010"/>
    <s v="APELO_AOS_MOTIVOS"/>
    <s v="Apelo_ao_povo"/>
    <x v="193"/>
  </r>
  <r>
    <n v="195"/>
    <x v="194"/>
    <n v="2010"/>
    <s v="APELO_AOS_MOTIVOS"/>
    <s v="Apelo_ao_povo"/>
    <x v="194"/>
  </r>
  <r>
    <n v="196"/>
    <x v="195"/>
    <n v="2010"/>
    <s v="APELO_AOS_MOTIVOS"/>
    <s v="Apelo_ao_povo"/>
    <x v="195"/>
  </r>
  <r>
    <n v="197"/>
    <x v="196"/>
    <n v="2010"/>
    <s v="APELO_AOS_MOTIVOS"/>
    <s v="Apelo_ao_povo"/>
    <x v="196"/>
  </r>
  <r>
    <n v="198"/>
    <x v="197"/>
    <n v="2010"/>
    <s v="APELO_AOS_MOTIVOS"/>
    <s v="Apelo_ao_povo"/>
    <x v="197"/>
  </r>
  <r>
    <n v="199"/>
    <x v="198"/>
    <n v="2010"/>
    <s v="CAUSAIS"/>
    <s v="Causa_complexa"/>
    <x v="198"/>
  </r>
  <r>
    <n v="200"/>
    <x v="199"/>
    <n v="2010"/>
    <s v="CAUSAIS"/>
    <s v="Efeito_conjunto"/>
    <x v="199"/>
  </r>
  <r>
    <n v="201"/>
    <x v="200"/>
    <n v="2010"/>
    <s v="CAUSAIS"/>
    <s v="Post_hoc"/>
    <x v="200"/>
  </r>
  <r>
    <n v="202"/>
    <x v="201"/>
    <n v="2010"/>
    <s v="CAUSAIS"/>
    <s v="Tomar_o_efeito_pela_causa"/>
    <x v="201"/>
  </r>
  <r>
    <n v="203"/>
    <x v="202"/>
    <n v="2010"/>
    <s v="CAUSAIS"/>
    <s v="Tomar_o_efeito_pela_causa"/>
    <x v="202"/>
  </r>
  <r>
    <n v="204"/>
    <x v="203"/>
    <n v="2010"/>
    <s v="DISPERSÃO"/>
    <s v="Apelo_à_ignorância"/>
    <x v="203"/>
  </r>
  <r>
    <n v="205"/>
    <x v="204"/>
    <n v="2010"/>
    <s v="DISPERSÃO"/>
    <s v="Apelo_à_ignorância"/>
    <x v="204"/>
  </r>
  <r>
    <n v="206"/>
    <x v="205"/>
    <n v="2010"/>
    <s v="DISPERSÃO"/>
    <s v="Apelo_à_ignorância"/>
    <x v="205"/>
  </r>
  <r>
    <n v="207"/>
    <x v="206"/>
    <n v="2010"/>
    <s v="DISPERSÃO"/>
    <s v="Falso_dilema"/>
    <x v="206"/>
  </r>
  <r>
    <n v="208"/>
    <x v="207"/>
    <n v="2010"/>
    <s v="DISPERSÃO"/>
    <s v="Falso_dilema"/>
    <x v="207"/>
  </r>
  <r>
    <n v="209"/>
    <x v="208"/>
    <n v="2010"/>
    <s v="ERROS_DE_DEFINIÇÃO"/>
    <s v="Demasiadamente_ampla"/>
    <x v="208"/>
  </r>
  <r>
    <n v="210"/>
    <x v="209"/>
    <n v="2010"/>
    <s v="EXPLICAÇÃO"/>
    <s v="Distorcer_os_fatos"/>
    <x v="209"/>
  </r>
  <r>
    <n v="211"/>
    <x v="210"/>
    <n v="2010"/>
    <s v="EXPLICAÇÃO"/>
    <s v="Distorcer_os_fatos"/>
    <x v="210"/>
  </r>
  <r>
    <n v="212"/>
    <x v="211"/>
    <n v="2010"/>
    <s v="EXPLICAÇÃO"/>
    <s v="Irrefutabilidade"/>
    <x v="211"/>
  </r>
  <r>
    <n v="213"/>
    <x v="212"/>
    <n v="2010"/>
    <s v="EXPLICAÇÃO"/>
    <s v="Pouca_profundidade"/>
    <x v="212"/>
  </r>
  <r>
    <n v="214"/>
    <x v="213"/>
    <n v="2010"/>
    <s v="EXPLICAÇÃO"/>
    <s v="Pouca_profundidade"/>
    <x v="213"/>
  </r>
  <r>
    <n v="215"/>
    <x v="214"/>
    <n v="2010"/>
    <s v="EXPLICAÇÃO"/>
    <s v="Pouca_profundidade"/>
    <x v="214"/>
  </r>
  <r>
    <n v="216"/>
    <x v="215"/>
    <n v="2010"/>
    <s v="EXPLICAÇÃO"/>
    <s v="Pouca_profundidade"/>
    <x v="215"/>
  </r>
  <r>
    <n v="217"/>
    <x v="216"/>
    <n v="2010"/>
    <s v="FALHA_AO_ALVO"/>
    <s v="Conclusão_irrelevante"/>
    <x v="216"/>
  </r>
  <r>
    <n v="218"/>
    <x v="217"/>
    <n v="2010"/>
    <s v="FALHA_AO_ALVO"/>
    <s v="Petição_de_princípio"/>
    <x v="217"/>
  </r>
  <r>
    <n v="219"/>
    <x v="218"/>
    <n v="2010"/>
    <s v="FUGIR_DO_ASSUNTO"/>
    <s v="Ad_hominem"/>
    <x v="218"/>
  </r>
  <r>
    <n v="220"/>
    <x v="219"/>
    <n v="2010"/>
    <s v="FUGIR_DO_ASSUNTO"/>
    <s v="Ad_hominem"/>
    <x v="219"/>
  </r>
  <r>
    <n v="221"/>
    <x v="220"/>
    <n v="2010"/>
    <s v="FUGIR_DO_ASSUNTO"/>
    <s v="Ad_hominem"/>
    <x v="220"/>
  </r>
  <r>
    <n v="222"/>
    <x v="221"/>
    <n v="2010"/>
    <s v="FUGIR_DO_ASSUNTO"/>
    <s v="Apelo_à_autoridade"/>
    <x v="221"/>
  </r>
  <r>
    <n v="223"/>
    <x v="222"/>
    <n v="2010"/>
    <s v="FUGIR_DO_ASSUNTO"/>
    <s v="Autoridade_anônima"/>
    <x v="222"/>
  </r>
  <r>
    <n v="224"/>
    <x v="223"/>
    <n v="2010"/>
    <s v="INDUTIVA"/>
    <s v="Amostra_não_representativa"/>
    <x v="223"/>
  </r>
  <r>
    <n v="225"/>
    <x v="224"/>
    <n v="2010"/>
    <s v="INDUTIVA"/>
    <s v="Falsa_analogia"/>
    <x v="224"/>
  </r>
  <r>
    <n v="226"/>
    <x v="225"/>
    <n v="2010"/>
    <s v="INDUTIVA"/>
    <s v="Falsa_analogia"/>
    <x v="225"/>
  </r>
  <r>
    <n v="227"/>
    <x v="226"/>
    <n v="2010"/>
    <s v="INDUTIVA"/>
    <s v="Omissão_de_dados"/>
    <x v="226"/>
  </r>
  <r>
    <n v="228"/>
    <x v="227"/>
    <n v="2010"/>
    <s v="INDUTIVA"/>
    <s v="Omissão_de_dados"/>
    <x v="227"/>
  </r>
  <r>
    <n v="229"/>
    <x v="228"/>
    <n v="2010"/>
    <s v="INDUTIVA"/>
    <s v="Omissão_de_dados"/>
    <x v="228"/>
  </r>
  <r>
    <n v="230"/>
    <x v="229"/>
    <n v="2010"/>
    <s v="INDUTIVA"/>
    <s v="Omissão_de_dados"/>
    <x v="229"/>
  </r>
  <r>
    <n v="231"/>
    <x v="230"/>
    <n v="2010"/>
    <s v="NON_SEQUITUR"/>
    <s v="Inconsistência"/>
    <x v="230"/>
  </r>
  <r>
    <n v="232"/>
    <x v="231"/>
    <n v="2010"/>
    <s v="NON_SEQUITUR"/>
    <s v="Negação_do_antecedente"/>
    <x v="231"/>
  </r>
  <r>
    <n v="233"/>
    <x v="232"/>
    <n v="2011"/>
    <s v="AMBIGUIDADE"/>
    <s v="Equívoco"/>
    <x v="232"/>
  </r>
  <r>
    <n v="234"/>
    <x v="233"/>
    <n v="2011"/>
    <s v="APELO_AOS_MOTIVOS"/>
    <s v="Apelo_à_força"/>
    <x v="233"/>
  </r>
  <r>
    <n v="235"/>
    <x v="234"/>
    <n v="2011"/>
    <s v="APELO_AOS_MOTIVOS"/>
    <s v="Apelo_à_força"/>
    <x v="234"/>
  </r>
  <r>
    <n v="236"/>
    <x v="235"/>
    <n v="2011"/>
    <s v="APELO_AOS_MOTIVOS"/>
    <s v="Apelo_à_força"/>
    <x v="235"/>
  </r>
  <r>
    <n v="237"/>
    <x v="236"/>
    <n v="2011"/>
    <s v="APELO_AOS_MOTIVOS"/>
    <s v="Apelo_à_piedade"/>
    <x v="236"/>
  </r>
  <r>
    <n v="238"/>
    <x v="237"/>
    <n v="2011"/>
    <s v="APELO_AOS_MOTIVOS"/>
    <s v="Apelo_à_piedade"/>
    <x v="237"/>
  </r>
  <r>
    <n v="239"/>
    <x v="238"/>
    <n v="2011"/>
    <s v="APELO_AOS_MOTIVOS"/>
    <s v="Apelo_à_piedade"/>
    <x v="238"/>
  </r>
  <r>
    <n v="240"/>
    <x v="239"/>
    <n v="2011"/>
    <s v="APELO_AOS_MOTIVOS"/>
    <s v="Apelo_à_piedade"/>
    <x v="239"/>
  </r>
  <r>
    <n v="241"/>
    <x v="240"/>
    <n v="2011"/>
    <s v="APELO_AOS_MOTIVOS"/>
    <s v="Apelo_à_piedade"/>
    <x v="240"/>
  </r>
  <r>
    <n v="242"/>
    <x v="241"/>
    <n v="2011"/>
    <s v="APELO_AOS_MOTIVOS"/>
    <s v="Apelo_à_piedade"/>
    <x v="241"/>
  </r>
  <r>
    <n v="243"/>
    <x v="242"/>
    <n v="2011"/>
    <s v="APELO_AOS_MOTIVOS"/>
    <s v="Apelo_à_piedade"/>
    <x v="242"/>
  </r>
  <r>
    <n v="244"/>
    <x v="243"/>
    <n v="2011"/>
    <s v="APELO_AOS_MOTIVOS"/>
    <s v="Apelo_à_preconceitos_ou_emoções"/>
    <x v="243"/>
  </r>
  <r>
    <n v="245"/>
    <x v="244"/>
    <n v="2011"/>
    <s v="APELO_AOS_MOTIVOS"/>
    <s v="Apelo_à_preconceitos_ou_emoções"/>
    <x v="244"/>
  </r>
  <r>
    <n v="246"/>
    <x v="245"/>
    <n v="2011"/>
    <s v="APELO_AOS_MOTIVOS"/>
    <s v="Apelo_à_preconceitos_ou_emoções"/>
    <x v="245"/>
  </r>
  <r>
    <n v="247"/>
    <x v="246"/>
    <n v="2011"/>
    <s v="APELO_AOS_MOTIVOS"/>
    <s v="Apelo_à_preconceitos_ou_emoções"/>
    <x v="246"/>
  </r>
  <r>
    <n v="248"/>
    <x v="247"/>
    <n v="2011"/>
    <s v="APELO_AOS_MOTIVOS"/>
    <s v="Apelo_à_preconceitos_ou_emoções"/>
    <x v="247"/>
  </r>
  <r>
    <n v="249"/>
    <x v="248"/>
    <n v="2011"/>
    <s v="APELO_AOS_MOTIVOS"/>
    <s v="Apelo_ao_povo"/>
    <x v="248"/>
  </r>
  <r>
    <n v="250"/>
    <x v="249"/>
    <n v="2011"/>
    <s v="APELO_AOS_MOTIVOS"/>
    <s v="Apelo_ao_povo"/>
    <x v="249"/>
  </r>
  <r>
    <n v="251"/>
    <x v="250"/>
    <n v="2011"/>
    <s v="APELO_AOS_MOTIVOS"/>
    <s v="Apelo_ao_povo"/>
    <x v="250"/>
  </r>
  <r>
    <n v="252"/>
    <x v="251"/>
    <n v="2011"/>
    <s v="APELO_AOS_MOTIVOS"/>
    <s v="Apelo_ao_povo"/>
    <x v="251"/>
  </r>
  <r>
    <n v="253"/>
    <x v="252"/>
    <n v="2011"/>
    <s v="APELO_AOS_MOTIVOS"/>
    <s v="Apelo_ao_povo"/>
    <x v="252"/>
  </r>
  <r>
    <n v="254"/>
    <x v="253"/>
    <n v="2011"/>
    <s v="APELO_AOS_MOTIVOS"/>
    <s v="Apelo_ao_povo"/>
    <x v="253"/>
  </r>
  <r>
    <n v="255"/>
    <x v="254"/>
    <n v="2011"/>
    <s v="APELO_AOS_MOTIVOS"/>
    <s v="Apelo_ao_povo"/>
    <x v="254"/>
  </r>
  <r>
    <n v="256"/>
    <x v="255"/>
    <n v="2011"/>
    <s v="APELO_AOS_MOTIVOS"/>
    <s v="Apelo_ao_povo"/>
    <x v="255"/>
  </r>
  <r>
    <n v="257"/>
    <x v="256"/>
    <n v="2011"/>
    <s v="APELO_AOS_MOTIVOS"/>
    <s v="Apelo_ao_povo"/>
    <x v="256"/>
  </r>
  <r>
    <n v="258"/>
    <x v="257"/>
    <n v="2011"/>
    <s v="APELO_AOS_MOTIVOS"/>
    <s v="Apelo_ao_povo"/>
    <x v="257"/>
  </r>
  <r>
    <n v="259"/>
    <x v="258"/>
    <n v="2011"/>
    <s v="APELO_AOS_MOTIVOS"/>
    <s v="Apelo_ao_povo"/>
    <x v="258"/>
  </r>
  <r>
    <n v="260"/>
    <x v="259"/>
    <n v="2011"/>
    <s v="APELO_AOS_MOTIVOS"/>
    <s v="Apelo_ao_povo"/>
    <x v="259"/>
  </r>
  <r>
    <n v="261"/>
    <x v="260"/>
    <n v="2011"/>
    <s v="APELO_AOS_MOTIVOS"/>
    <s v="Apelo_ao_povo"/>
    <x v="260"/>
  </r>
  <r>
    <n v="262"/>
    <x v="261"/>
    <n v="2011"/>
    <s v="APELO_AOS_MOTIVOS"/>
    <s v="Apelo_ao_povo"/>
    <x v="261"/>
  </r>
  <r>
    <n v="263"/>
    <x v="262"/>
    <n v="2011"/>
    <s v="CAUSAIS"/>
    <s v="Causa_complexa"/>
    <x v="262"/>
  </r>
  <r>
    <n v="264"/>
    <x v="263"/>
    <n v="2011"/>
    <s v="CAUSAIS"/>
    <s v="Causa_complexa"/>
    <x v="263"/>
  </r>
  <r>
    <n v="265"/>
    <x v="264"/>
    <n v="2011"/>
    <s v="DISPERSÃO"/>
    <s v="Apelo_à_ignorância"/>
    <x v="264"/>
  </r>
  <r>
    <n v="266"/>
    <x v="265"/>
    <n v="2011"/>
    <s v="DISPERSÃO"/>
    <s v="Pergunta_complexa"/>
    <x v="265"/>
  </r>
  <r>
    <n v="267"/>
    <x v="266"/>
    <n v="2011"/>
    <s v="DISPERSÃO"/>
    <s v="Pergunta_complexa"/>
    <x v="266"/>
  </r>
  <r>
    <n v="268"/>
    <x v="267"/>
    <n v="2011"/>
    <s v="DISPERSÃO"/>
    <s v="Pergunta_complexa"/>
    <x v="267"/>
  </r>
  <r>
    <n v="269"/>
    <x v="268"/>
    <n v="2011"/>
    <s v="DISPERSÃO"/>
    <s v="Pergunta_complexa"/>
    <x v="268"/>
  </r>
  <r>
    <n v="270"/>
    <x v="269"/>
    <n v="2011"/>
    <s v="ERROS_DE_DEFINIÇÃO"/>
    <s v="Definição_circular"/>
    <x v="269"/>
  </r>
  <r>
    <n v="271"/>
    <x v="270"/>
    <n v="2011"/>
    <s v="EXPLICAÇÃO"/>
    <s v="Âmbito_limitado"/>
    <x v="270"/>
  </r>
  <r>
    <n v="272"/>
    <x v="271"/>
    <n v="2011"/>
    <s v="EXPLICAÇÃO"/>
    <s v="Distorcer_os_fatos"/>
    <x v="271"/>
  </r>
  <r>
    <n v="273"/>
    <x v="272"/>
    <n v="2011"/>
    <s v="EXPLICAÇÃO"/>
    <s v="Pouca_profundidade"/>
    <x v="272"/>
  </r>
  <r>
    <n v="274"/>
    <x v="273"/>
    <n v="2011"/>
    <s v="FALHA_AO_ALVO"/>
    <s v="Conclusão_irrelevante"/>
    <x v="273"/>
  </r>
  <r>
    <n v="275"/>
    <x v="274"/>
    <n v="2011"/>
    <s v="INDUTIVA"/>
    <s v="Omissão_de_dados"/>
    <x v="274"/>
  </r>
  <r>
    <n v="276"/>
    <x v="275"/>
    <n v="2011"/>
    <s v="NON_SEQUITUR"/>
    <s v="Afirmação_consequente"/>
    <x v="275"/>
  </r>
  <r>
    <n v="277"/>
    <x v="276"/>
    <n v="2011"/>
    <s v="NON_SEQUITUR"/>
    <s v="Inconsistência"/>
    <x v="276"/>
  </r>
  <r>
    <n v="278"/>
    <x v="277"/>
    <n v="2012"/>
    <s v="APELO_AOS_MOTIVOS"/>
    <s v="Apelo_à_força"/>
    <x v="277"/>
  </r>
  <r>
    <n v="279"/>
    <x v="278"/>
    <n v="2012"/>
    <s v="APELO_AOS_MOTIVOS"/>
    <s v="Apelo_à_piedade"/>
    <x v="278"/>
  </r>
  <r>
    <n v="280"/>
    <x v="279"/>
    <n v="2012"/>
    <s v="APELO_AOS_MOTIVOS"/>
    <s v="Apelo_à_preconceitos_ou_emoções"/>
    <x v="279"/>
  </r>
  <r>
    <n v="281"/>
    <x v="280"/>
    <n v="2012"/>
    <s v="APELO_AOS_MOTIVOS"/>
    <s v="Apelo_à_preconceitos_ou_emoções"/>
    <x v="280"/>
  </r>
  <r>
    <n v="282"/>
    <x v="281"/>
    <n v="2012"/>
    <s v="APELO_AOS_MOTIVOS"/>
    <s v="Apelo_à_preconceitos_ou_emoções"/>
    <x v="281"/>
  </r>
  <r>
    <n v="283"/>
    <x v="282"/>
    <n v="2012"/>
    <s v="APELO_AOS_MOTIVOS"/>
    <s v="Apelo_ao_povo"/>
    <x v="282"/>
  </r>
  <r>
    <n v="284"/>
    <x v="283"/>
    <n v="2012"/>
    <s v="APELO_AOS_MOTIVOS"/>
    <s v="Apelo_ao_povo"/>
    <x v="283"/>
  </r>
  <r>
    <n v="285"/>
    <x v="284"/>
    <n v="2012"/>
    <s v="APELO_AOS_MOTIVOS"/>
    <s v="Apelo_ao_povo"/>
    <x v="284"/>
  </r>
  <r>
    <n v="286"/>
    <x v="285"/>
    <n v="2012"/>
    <s v="APELO_AOS_MOTIVOS"/>
    <s v="Apelo_ao_povo"/>
    <x v="285"/>
  </r>
  <r>
    <n v="287"/>
    <x v="286"/>
    <n v="2012"/>
    <s v="APELO_AOS_MOTIVOS"/>
    <s v="Apelo_ao_povo"/>
    <x v="286"/>
  </r>
  <r>
    <n v="288"/>
    <x v="287"/>
    <n v="2012"/>
    <s v="APELO_AOS_MOTIVOS"/>
    <s v="Apelo_ao_povo"/>
    <x v="287"/>
  </r>
  <r>
    <n v="289"/>
    <x v="288"/>
    <n v="2012"/>
    <s v="APELO_AOS_MOTIVOS"/>
    <s v="Apelo_ao_povo"/>
    <x v="288"/>
  </r>
  <r>
    <n v="290"/>
    <x v="289"/>
    <n v="2012"/>
    <s v="APELO_AOS_MOTIVOS"/>
    <s v="Apelo_ao_povo"/>
    <x v="289"/>
  </r>
  <r>
    <n v="291"/>
    <x v="290"/>
    <n v="2012"/>
    <s v="APELO_AOS_MOTIVOS"/>
    <s v="Apelo_ao_povo"/>
    <x v="290"/>
  </r>
  <r>
    <n v="292"/>
    <x v="291"/>
    <n v="2012"/>
    <s v="CAUSAIS"/>
    <s v="Causa_complexa"/>
    <x v="291"/>
  </r>
  <r>
    <n v="293"/>
    <x v="292"/>
    <n v="2012"/>
    <s v="CAUSAIS"/>
    <s v="Efeito_conjunto"/>
    <x v="292"/>
  </r>
  <r>
    <n v="294"/>
    <x v="293"/>
    <n v="2012"/>
    <s v="CAUSAIS"/>
    <s v="Tomar_o_efeito_pela_causa"/>
    <x v="293"/>
  </r>
  <r>
    <n v="295"/>
    <x v="294"/>
    <n v="2012"/>
    <s v="DISPERSÃO"/>
    <s v="Apelo_à_ignorância"/>
    <x v="294"/>
  </r>
  <r>
    <n v="296"/>
    <x v="295"/>
    <n v="2012"/>
    <s v="DISPERSÃO"/>
    <s v="Apelo_à_ignorância"/>
    <x v="295"/>
  </r>
  <r>
    <n v="297"/>
    <x v="296"/>
    <n v="2012"/>
    <s v="ERROS_DE_DEFINIÇÃO"/>
    <s v="Demasiadamente_restrita"/>
    <x v="296"/>
  </r>
  <r>
    <n v="298"/>
    <x v="297"/>
    <n v="2012"/>
    <s v="EXPLICAÇÃO"/>
    <s v="Distorcer_os_fatos"/>
    <x v="297"/>
  </r>
  <r>
    <n v="299"/>
    <x v="298"/>
    <n v="2012"/>
    <s v="EXPLICAÇÃO"/>
    <s v="Distorcer_os_fatos"/>
    <x v="298"/>
  </r>
  <r>
    <n v="300"/>
    <x v="299"/>
    <n v="2012"/>
    <s v="EXPLICAÇÃO"/>
    <s v="Irrefutabilidade"/>
    <x v="299"/>
  </r>
  <r>
    <n v="301"/>
    <x v="300"/>
    <n v="2012"/>
    <s v="EXPLICAÇÃO"/>
    <s v="Pouca_profundidade"/>
    <x v="300"/>
  </r>
  <r>
    <n v="302"/>
    <x v="301"/>
    <n v="2012"/>
    <s v="EXPLICAÇÃO"/>
    <s v="Pouca_profundidade"/>
    <x v="301"/>
  </r>
  <r>
    <n v="303"/>
    <x v="302"/>
    <n v="2012"/>
    <s v="FALHA_AO_ALVO"/>
    <s v="Conclusão_irrelevante"/>
    <x v="302"/>
  </r>
  <r>
    <n v="304"/>
    <x v="303"/>
    <n v="2012"/>
    <s v="FALHA_AO_ALVO"/>
    <s v="Conclusão_irrelevante"/>
    <x v="303"/>
  </r>
  <r>
    <n v="305"/>
    <x v="304"/>
    <n v="2012"/>
    <s v="FALHA_AO_ALVO"/>
    <s v="Petição_de_princípio"/>
    <x v="304"/>
  </r>
  <r>
    <n v="306"/>
    <x v="305"/>
    <n v="2012"/>
    <s v="FUGIR_DO_ASSUNTO"/>
    <s v="Ad_hominem"/>
    <x v="305"/>
  </r>
  <r>
    <n v="307"/>
    <x v="306"/>
    <n v="2012"/>
    <s v="FUGIR_DO_ASSUNTO"/>
    <s v="Ad_hominem"/>
    <x v="306"/>
  </r>
  <r>
    <n v="308"/>
    <x v="307"/>
    <n v="2012"/>
    <s v="FUGIR_DO_ASSUNTO"/>
    <s v="Ad_hominem"/>
    <x v="307"/>
  </r>
  <r>
    <n v="309"/>
    <x v="308"/>
    <n v="2012"/>
    <s v="FUGIR_DO_ASSUNTO"/>
    <s v="Ad_hominem"/>
    <x v="308"/>
  </r>
  <r>
    <n v="310"/>
    <x v="309"/>
    <n v="2012"/>
    <s v="FUGIR_DO_ASSUNTO"/>
    <s v="Autoridade_anônima"/>
    <x v="309"/>
  </r>
  <r>
    <n v="311"/>
    <x v="310"/>
    <n v="2012"/>
    <s v="FUGIR_DO_ASSUNTO"/>
    <s v="Autoridade_anônima"/>
    <x v="310"/>
  </r>
  <r>
    <n v="312"/>
    <x v="311"/>
    <n v="2012"/>
    <s v="INDUTIVA"/>
    <s v="Generalização_precipitada"/>
    <x v="311"/>
  </r>
  <r>
    <n v="313"/>
    <x v="312"/>
    <n v="2012"/>
    <s v="INDUTIVA"/>
    <s v="Indução_preguiçosa"/>
    <x v="312"/>
  </r>
  <r>
    <n v="314"/>
    <x v="313"/>
    <n v="2012"/>
    <s v="INDUTIVA"/>
    <s v="Omissão_de_dados"/>
    <x v="313"/>
  </r>
  <r>
    <n v="315"/>
    <x v="314"/>
    <n v="2012"/>
    <s v="INDUTIVA"/>
    <s v="Omissão_de_dados"/>
    <x v="314"/>
  </r>
  <r>
    <n v="316"/>
    <x v="315"/>
    <n v="2012"/>
    <s v="NON_SEQUITUR"/>
    <s v="Negação_do_antecedente"/>
    <x v="315"/>
  </r>
  <r>
    <n v="317"/>
    <x v="316"/>
    <n v="2013"/>
    <s v="AMBIGUIDADE"/>
    <s v="Anfibologia"/>
    <x v="316"/>
  </r>
  <r>
    <n v="318"/>
    <x v="317"/>
    <n v="2013"/>
    <s v="AMBIGUIDADE"/>
    <s v="Ênfase_"/>
    <x v="317"/>
  </r>
  <r>
    <n v="319"/>
    <x v="318"/>
    <n v="2013"/>
    <s v="AMBIGUIDADE"/>
    <s v="Equívoco"/>
    <x v="318"/>
  </r>
  <r>
    <n v="320"/>
    <x v="319"/>
    <n v="2013"/>
    <s v="APELO_AOS_MOTIVOS"/>
    <s v="Apelo_à_piedade"/>
    <x v="319"/>
  </r>
  <r>
    <n v="321"/>
    <x v="320"/>
    <n v="2013"/>
    <s v="APELO_AOS_MOTIVOS"/>
    <s v="Apelo_ao_povo"/>
    <x v="320"/>
  </r>
  <r>
    <n v="322"/>
    <x v="321"/>
    <n v="2013"/>
    <s v="APELO_AOS_MOTIVOS"/>
    <s v="Apelo_ao_povo"/>
    <x v="321"/>
  </r>
  <r>
    <n v="323"/>
    <x v="322"/>
    <n v="2013"/>
    <s v="APELO_AOS_MOTIVOS"/>
    <s v="Apelo_ao_povo"/>
    <x v="322"/>
  </r>
  <r>
    <n v="324"/>
    <x v="323"/>
    <n v="2013"/>
    <s v="APELO_AOS_MOTIVOS"/>
    <s v="Apelo_ao_povo"/>
    <x v="323"/>
  </r>
  <r>
    <n v="325"/>
    <x v="324"/>
    <n v="2013"/>
    <s v="APELO_AOS_MOTIVOS"/>
    <s v="Apelo_ao_povo"/>
    <x v="324"/>
  </r>
  <r>
    <n v="326"/>
    <x v="325"/>
    <n v="2013"/>
    <s v="APELO_AOS_MOTIVOS"/>
    <s v="Apelo_ao_povo"/>
    <x v="325"/>
  </r>
  <r>
    <n v="327"/>
    <x v="326"/>
    <n v="2013"/>
    <s v="APELO_AOS_MOTIVOS"/>
    <s v="Apelo_ao_povo"/>
    <x v="326"/>
  </r>
  <r>
    <n v="328"/>
    <x v="327"/>
    <n v="2013"/>
    <s v="APELO_AOS_MOTIVOS"/>
    <s v="Apelo_ao_povo"/>
    <x v="327"/>
  </r>
  <r>
    <n v="329"/>
    <x v="328"/>
    <n v="2013"/>
    <s v="APELO_AOS_MOTIVOS"/>
    <s v="Apelo_ao_povo"/>
    <x v="328"/>
  </r>
  <r>
    <n v="330"/>
    <x v="329"/>
    <n v="2013"/>
    <s v="APELO_AOS_MOTIVOS"/>
    <s v="Apelo_ao_povo"/>
    <x v="329"/>
  </r>
  <r>
    <n v="331"/>
    <x v="330"/>
    <n v="2013"/>
    <s v="CAUSAIS"/>
    <s v="Tomar_o_efeito_pela_causa"/>
    <x v="330"/>
  </r>
  <r>
    <n v="332"/>
    <x v="331"/>
    <n v="2013"/>
    <s v="ERROS_DE_DEFINIÇÃO"/>
    <s v="Definição_circular"/>
    <x v="331"/>
  </r>
  <r>
    <n v="333"/>
    <x v="332"/>
    <n v="2013"/>
    <s v="ERROS_DE_DEFINIÇÃO"/>
    <s v="Definição_contraditória"/>
    <x v="332"/>
  </r>
  <r>
    <n v="334"/>
    <x v="333"/>
    <n v="2013"/>
    <s v="ERROS_DE_DEFINIÇÃO"/>
    <s v="Pouco_clara"/>
    <x v="333"/>
  </r>
  <r>
    <n v="335"/>
    <x v="334"/>
    <n v="2013"/>
    <s v="EXPLICAÇÃO"/>
    <s v="Irrefutabilidade"/>
    <x v="334"/>
  </r>
  <r>
    <n v="336"/>
    <x v="335"/>
    <n v="2013"/>
    <s v="EXPLICAÇÃO"/>
    <s v="Pouca_profundidade"/>
    <x v="335"/>
  </r>
  <r>
    <n v="337"/>
    <x v="336"/>
    <n v="2013"/>
    <s v="FALHA_AO_ALVO"/>
    <s v="Petição_de_princípio"/>
    <x v="336"/>
  </r>
  <r>
    <n v="338"/>
    <x v="337"/>
    <n v="2013"/>
    <s v="FUGIR_DO_ASSUNTO"/>
    <s v="Ad_hominem"/>
    <x v="337"/>
  </r>
  <r>
    <n v="339"/>
    <x v="338"/>
    <n v="2013"/>
    <s v="FUGIR_DO_ASSUNTO"/>
    <s v="Ad_hominem"/>
    <x v="338"/>
  </r>
  <r>
    <n v="340"/>
    <x v="339"/>
    <n v="2013"/>
    <s v="INDUTIVA"/>
    <s v="Omissão_de_dados"/>
    <x v="339"/>
  </r>
  <r>
    <n v="341"/>
    <x v="340"/>
    <n v="2013"/>
    <s v="NON_SEQUITUR"/>
    <s v="Afirmação_consequente"/>
    <x v="340"/>
  </r>
  <r>
    <n v="342"/>
    <x v="341"/>
    <n v="2013"/>
    <s v="NON_SEQUITUR"/>
    <s v="Inconsistência"/>
    <x v="341"/>
  </r>
  <r>
    <n v="343"/>
    <x v="342"/>
    <n v="2014"/>
    <s v="AMBIGUIDADE"/>
    <s v="Anfibologia"/>
    <x v="342"/>
  </r>
  <r>
    <n v="344"/>
    <x v="343"/>
    <n v="2014"/>
    <s v="APELO_AOS_MOTIVOS"/>
    <s v="Apelo_à_força"/>
    <x v="343"/>
  </r>
  <r>
    <n v="345"/>
    <x v="344"/>
    <n v="2014"/>
    <s v="APELO_AOS_MOTIVOS"/>
    <s v="Apelo_à_piedade"/>
    <x v="344"/>
  </r>
  <r>
    <n v="346"/>
    <x v="345"/>
    <n v="2014"/>
    <s v="APELO_AOS_MOTIVOS"/>
    <s v="Apelo_à_preconceitos_ou_emoções"/>
    <x v="345"/>
  </r>
  <r>
    <n v="347"/>
    <x v="346"/>
    <n v="2014"/>
    <s v="APELO_AOS_MOTIVOS"/>
    <s v="Apelo_à_preconceitos_ou_emoções"/>
    <x v="346"/>
  </r>
  <r>
    <n v="348"/>
    <x v="347"/>
    <n v="2014"/>
    <s v="APELO_AOS_MOTIVOS"/>
    <s v="Apelo_ao_povo"/>
    <x v="347"/>
  </r>
  <r>
    <n v="349"/>
    <x v="348"/>
    <n v="2014"/>
    <s v="APELO_AOS_MOTIVOS"/>
    <s v="Apelo_ao_povo"/>
    <x v="348"/>
  </r>
  <r>
    <n v="350"/>
    <x v="349"/>
    <n v="2014"/>
    <s v="APELO_AOS_MOTIVOS"/>
    <s v="Apelo_ao_povo"/>
    <x v="349"/>
  </r>
  <r>
    <n v="351"/>
    <x v="350"/>
    <n v="2014"/>
    <s v="APELO_AOS_MOTIVOS"/>
    <s v="Apelo_ao_povo"/>
    <x v="350"/>
  </r>
  <r>
    <n v="352"/>
    <x v="351"/>
    <n v="2014"/>
    <s v="APELO_AOS_MOTIVOS"/>
    <s v="Apelo_ao_povo"/>
    <x v="351"/>
  </r>
  <r>
    <n v="353"/>
    <x v="352"/>
    <n v="2014"/>
    <s v="APELO_AOS_MOTIVOS"/>
    <s v="Apelo_ao_povo"/>
    <x v="352"/>
  </r>
  <r>
    <n v="354"/>
    <x v="353"/>
    <n v="2014"/>
    <s v="APELO_AOS_MOTIVOS"/>
    <s v="Apelo_ao_povo"/>
    <x v="353"/>
  </r>
  <r>
    <n v="355"/>
    <x v="354"/>
    <n v="2014"/>
    <s v="APELO_AOS_MOTIVOS"/>
    <s v="Apelo_ao_povo"/>
    <x v="354"/>
  </r>
  <r>
    <n v="356"/>
    <x v="355"/>
    <n v="2014"/>
    <s v="APELO_AOS_MOTIVOS"/>
    <s v="Apelo_ao_povo"/>
    <x v="355"/>
  </r>
  <r>
    <n v="357"/>
    <x v="356"/>
    <n v="2014"/>
    <s v="APELO_AOS_MOTIVOS"/>
    <s v="Apelo_ao_povo"/>
    <x v="356"/>
  </r>
  <r>
    <n v="358"/>
    <x v="357"/>
    <n v="2014"/>
    <s v="CAUSAIS"/>
    <s v="Causa_complexa"/>
    <x v="357"/>
  </r>
  <r>
    <n v="359"/>
    <x v="358"/>
    <n v="2014"/>
    <s v="CAUSAIS"/>
    <s v="Insignificância"/>
    <x v="358"/>
  </r>
  <r>
    <n v="360"/>
    <x v="359"/>
    <n v="2014"/>
    <s v="CAUSAIS"/>
    <s v="Post_hoc"/>
    <x v="359"/>
  </r>
  <r>
    <n v="361"/>
    <x v="360"/>
    <n v="2014"/>
    <s v="ERROS_DE_DEFINIÇÃO"/>
    <s v="Demasiadamente_ampla"/>
    <x v="360"/>
  </r>
  <r>
    <n v="362"/>
    <x v="361"/>
    <n v="2014"/>
    <s v="ERROS_DE_DEFINIÇÃO"/>
    <s v="Demasiadamente_restrita"/>
    <x v="361"/>
  </r>
  <r>
    <n v="363"/>
    <x v="362"/>
    <n v="2014"/>
    <s v="ERROS_DE_DEFINIÇÃO"/>
    <s v="Demasiadamente_restrita"/>
    <x v="362"/>
  </r>
  <r>
    <n v="364"/>
    <x v="363"/>
    <n v="2014"/>
    <s v="EXPLICAÇÃO"/>
    <s v="Âmbito_limitado"/>
    <x v="363"/>
  </r>
  <r>
    <n v="365"/>
    <x v="364"/>
    <n v="2014"/>
    <s v="EXPLICAÇÃO"/>
    <s v="Âmbito_limitado"/>
    <x v="364"/>
  </r>
  <r>
    <n v="366"/>
    <x v="365"/>
    <n v="2014"/>
    <s v="EXPLICAÇÃO"/>
    <s v="Pouca_profundidade"/>
    <x v="365"/>
  </r>
  <r>
    <n v="367"/>
    <x v="366"/>
    <n v="2014"/>
    <s v="FALHA_AO_ALVO"/>
    <s v="Espantalho"/>
    <x v="366"/>
  </r>
  <r>
    <n v="368"/>
    <x v="367"/>
    <n v="2014"/>
    <s v="FALHA_AO_ALVO"/>
    <s v="Espantalho"/>
    <x v="367"/>
  </r>
  <r>
    <n v="369"/>
    <x v="368"/>
    <n v="2014"/>
    <s v="FALHA_AO_ALVO"/>
    <s v="Espantalho"/>
    <x v="368"/>
  </r>
  <r>
    <n v="370"/>
    <x v="369"/>
    <n v="2014"/>
    <s v="FALHA_AO_ALVO"/>
    <s v="Petição_de_princípio"/>
    <x v="369"/>
  </r>
  <r>
    <n v="371"/>
    <x v="370"/>
    <n v="2014"/>
    <s v="FUGIR_DO_ASSUNTO"/>
    <s v="Ad_hominem"/>
    <x v="370"/>
  </r>
  <r>
    <n v="372"/>
    <x v="371"/>
    <n v="2014"/>
    <s v="FUGIR_DO_ASSUNTO"/>
    <s v="Ad_hominem"/>
    <x v="371"/>
  </r>
  <r>
    <n v="373"/>
    <x v="372"/>
    <n v="2014"/>
    <s v="FUGIR_DO_ASSUNTO"/>
    <s v="Ad_hominem"/>
    <x v="372"/>
  </r>
  <r>
    <n v="374"/>
    <x v="373"/>
    <n v="2014"/>
    <s v="FUGIR_DO_ASSUNTO"/>
    <s v="Ad_hominem"/>
    <x v="373"/>
  </r>
  <r>
    <n v="375"/>
    <x v="374"/>
    <n v="2014"/>
    <s v="FUGIR_DO_ASSUNTO"/>
    <s v="Ad_hominem"/>
    <x v="374"/>
  </r>
  <r>
    <n v="376"/>
    <x v="375"/>
    <n v="2014"/>
    <s v="FUGIR_DO_ASSUNTO"/>
    <s v="Ad_hominem"/>
    <x v="375"/>
  </r>
  <r>
    <n v="377"/>
    <x v="376"/>
    <n v="2014"/>
    <s v="FUGIR_DO_ASSUNTO"/>
    <s v="Ad_hominem"/>
    <x v="376"/>
  </r>
  <r>
    <n v="378"/>
    <x v="377"/>
    <n v="2014"/>
    <s v="INDUTIVA"/>
    <s v="Falsa_analogia"/>
    <x v="377"/>
  </r>
  <r>
    <n v="379"/>
    <x v="378"/>
    <n v="2014"/>
    <s v="INDUTIVA"/>
    <s v="Falsa_analogia"/>
    <x v="378"/>
  </r>
  <r>
    <n v="380"/>
    <x v="379"/>
    <n v="2014"/>
    <s v="INDUTIVA"/>
    <s v="Generalização_precipitada"/>
    <x v="379"/>
  </r>
  <r>
    <n v="381"/>
    <x v="380"/>
    <n v="2014"/>
    <s v="INDUTIVA"/>
    <s v="Indução_preguiçosa"/>
    <x v="380"/>
  </r>
  <r>
    <n v="382"/>
    <x v="381"/>
    <n v="2014"/>
    <s v="INDUTIVA"/>
    <s v="Omissão_de_dados"/>
    <x v="381"/>
  </r>
  <r>
    <n v="383"/>
    <x v="382"/>
    <n v="2014"/>
    <s v="REGRAS_GERAIS"/>
    <s v="Acidente"/>
    <x v="382"/>
  </r>
  <r>
    <n v="384"/>
    <x v="383"/>
    <n v="2015"/>
    <s v="AMBIGUIDADE"/>
    <s v="Anfibologia"/>
    <x v="383"/>
  </r>
  <r>
    <n v="385"/>
    <x v="384"/>
    <n v="2015"/>
    <s v="AMBIGUIDADE"/>
    <s v="Equívoco_"/>
    <x v="384"/>
  </r>
  <r>
    <n v="386"/>
    <x v="385"/>
    <n v="2015"/>
    <s v="APELO_AOS_MOTIVOS"/>
    <s v="Apelo_à_força"/>
    <x v="385"/>
  </r>
  <r>
    <n v="387"/>
    <x v="386"/>
    <n v="2015"/>
    <s v="APELO_AOS_MOTIVOS"/>
    <s v="Apelo_à_piedade"/>
    <x v="386"/>
  </r>
  <r>
    <n v="388"/>
    <x v="387"/>
    <n v="2015"/>
    <s v="APELO_AOS_MOTIVOS"/>
    <s v="Apelo_à_piedade"/>
    <x v="387"/>
  </r>
  <r>
    <n v="389"/>
    <x v="388"/>
    <n v="2015"/>
    <s v="APELO_AOS_MOTIVOS"/>
    <s v="Apelo_à_preconceitos_ou_emoções"/>
    <x v="388"/>
  </r>
  <r>
    <n v="390"/>
    <x v="389"/>
    <n v="2015"/>
    <s v="APELO_AOS_MOTIVOS"/>
    <s v="Apelo_à_preconceitos_ou_emoções"/>
    <x v="389"/>
  </r>
  <r>
    <n v="391"/>
    <x v="390"/>
    <n v="2015"/>
    <s v="APELO_AOS_MOTIVOS"/>
    <s v="Apelo_à_preconceitos_ou_emoções"/>
    <x v="390"/>
  </r>
  <r>
    <n v="392"/>
    <x v="391"/>
    <n v="2015"/>
    <s v="APELO_AOS_MOTIVOS"/>
    <s v="Apelo_ao_povo"/>
    <x v="391"/>
  </r>
  <r>
    <n v="393"/>
    <x v="392"/>
    <n v="2015"/>
    <s v="APELO_AOS_MOTIVOS"/>
    <s v="Apelo_ao_povo"/>
    <x v="392"/>
  </r>
  <r>
    <n v="394"/>
    <x v="393"/>
    <n v="2015"/>
    <s v="APELO_AOS_MOTIVOS"/>
    <s v="Apelo_ao_povo"/>
    <x v="393"/>
  </r>
  <r>
    <n v="395"/>
    <x v="394"/>
    <n v="2015"/>
    <s v="APELO_AOS_MOTIVOS"/>
    <s v="Apelo_ao_povo"/>
    <x v="394"/>
  </r>
  <r>
    <n v="396"/>
    <x v="395"/>
    <n v="2015"/>
    <s v="APELO_AOS_MOTIVOS"/>
    <s v="Apelo_ao_povo"/>
    <x v="395"/>
  </r>
  <r>
    <n v="397"/>
    <x v="396"/>
    <n v="2015"/>
    <s v="APELO_AOS_MOTIVOS"/>
    <s v="Apelo_ao_povo"/>
    <x v="396"/>
  </r>
  <r>
    <n v="398"/>
    <x v="397"/>
    <n v="2015"/>
    <s v="APELO_AOS_MOTIVOS"/>
    <s v="Apelo_ao_povo"/>
    <x v="397"/>
  </r>
  <r>
    <n v="399"/>
    <x v="398"/>
    <n v="2015"/>
    <s v="APELO_AOS_MOTIVOS"/>
    <s v="Apelo_ao_povo"/>
    <x v="398"/>
  </r>
  <r>
    <n v="400"/>
    <x v="399"/>
    <n v="2015"/>
    <s v="CAUSAIS"/>
    <s v="Causa_complexa"/>
    <x v="399"/>
  </r>
  <r>
    <n v="401"/>
    <x v="400"/>
    <n v="2015"/>
    <s v="CAUSAIS"/>
    <s v="Causa_complexa"/>
    <x v="400"/>
  </r>
  <r>
    <n v="402"/>
    <x v="401"/>
    <n v="2015"/>
    <s v="CAUSAIS"/>
    <s v="Insignificância"/>
    <x v="401"/>
  </r>
  <r>
    <n v="403"/>
    <x v="402"/>
    <n v="2015"/>
    <s v="CAUSAIS"/>
    <s v="Tomar_o_efeito_pela_causa"/>
    <x v="402"/>
  </r>
  <r>
    <n v="404"/>
    <x v="403"/>
    <n v="2015"/>
    <s v="DISPERSÃO"/>
    <s v="Apelo_à_ignorância"/>
    <x v="403"/>
  </r>
  <r>
    <n v="405"/>
    <x v="404"/>
    <n v="2015"/>
    <s v="DISPERSÃO"/>
    <s v="Apelo_à_ignorância"/>
    <x v="404"/>
  </r>
  <r>
    <n v="406"/>
    <x v="405"/>
    <n v="2015"/>
    <s v="DISPERSÃO"/>
    <s v="Falso_dilema"/>
    <x v="405"/>
  </r>
  <r>
    <n v="407"/>
    <x v="406"/>
    <n v="2015"/>
    <s v="ERROS_DE_DEFINIÇÃO"/>
    <s v="Definição_contraditória"/>
    <x v="406"/>
  </r>
  <r>
    <n v="408"/>
    <x v="407"/>
    <n v="2015"/>
    <s v="ERROS_DE_DEFINIÇÃO"/>
    <s v="Demasiadamente_ampla"/>
    <x v="407"/>
  </r>
  <r>
    <n v="409"/>
    <x v="408"/>
    <n v="2015"/>
    <s v="EXPLICAÇÃO"/>
    <s v="Âmbito_limitado"/>
    <x v="408"/>
  </r>
  <r>
    <n v="410"/>
    <x v="409"/>
    <n v="2015"/>
    <s v="EXPLICAÇÃO"/>
    <s v="Âmbito_limitado"/>
    <x v="409"/>
  </r>
  <r>
    <n v="411"/>
    <x v="410"/>
    <n v="2015"/>
    <s v="EXPLICAÇÃO"/>
    <s v="Distorcer_os_fatos"/>
    <x v="410"/>
  </r>
  <r>
    <n v="412"/>
    <x v="411"/>
    <n v="2015"/>
    <s v="EXPLICAÇÃO"/>
    <s v="Irrefutabilidade"/>
    <x v="411"/>
  </r>
  <r>
    <n v="413"/>
    <x v="412"/>
    <n v="2015"/>
    <s v="FUGIR_DO_ASSUNTO"/>
    <s v="Ad_hominem"/>
    <x v="412"/>
  </r>
  <r>
    <n v="414"/>
    <x v="413"/>
    <n v="2015"/>
    <s v="FUGIR_DO_ASSUNTO"/>
    <s v="Ad_hominem"/>
    <x v="413"/>
  </r>
  <r>
    <n v="415"/>
    <x v="414"/>
    <n v="2015"/>
    <s v="FUGIR_DO_ASSUNTO"/>
    <s v="Ad_hominem"/>
    <x v="414"/>
  </r>
  <r>
    <n v="416"/>
    <x v="415"/>
    <n v="2015"/>
    <s v="FUGIR_DO_ASSUNTO"/>
    <s v="Ad_hominem"/>
    <x v="415"/>
  </r>
  <r>
    <n v="417"/>
    <x v="416"/>
    <n v="2015"/>
    <s v="FUGIR_DO_ASSUNTO"/>
    <s v="Ad_hominem"/>
    <x v="416"/>
  </r>
  <r>
    <n v="418"/>
    <x v="417"/>
    <n v="2019"/>
    <s v="APELO_AOS_MOTIVOS"/>
    <s v="Apelo_à_preconceitos_ou_emoções"/>
    <x v="417"/>
  </r>
  <r>
    <n v="419"/>
    <x v="418"/>
    <n v="2015"/>
    <s v="FUGIR_DO_ASSUNTO"/>
    <s v="Apelo_à_autoridade"/>
    <x v="418"/>
  </r>
  <r>
    <n v="420"/>
    <x v="419"/>
    <n v="2015"/>
    <s v="FUGIR_DO_ASSUNTO"/>
    <s v="Autoridade_anônima"/>
    <x v="419"/>
  </r>
  <r>
    <n v="421"/>
    <x v="420"/>
    <n v="2015"/>
    <s v="FUGIR_DO_ASSUNTO"/>
    <s v="Autoridade_anônima"/>
    <x v="420"/>
  </r>
  <r>
    <n v="422"/>
    <x v="421"/>
    <n v="2015"/>
    <s v="INDUTIVA"/>
    <s v="Indução_preguiçosa"/>
    <x v="421"/>
  </r>
  <r>
    <n v="423"/>
    <x v="422"/>
    <n v="2015"/>
    <s v="INDUTIVA"/>
    <s v="Omissão_de_dados"/>
    <x v="422"/>
  </r>
  <r>
    <n v="424"/>
    <x v="423"/>
    <n v="2015"/>
    <s v="INDUTIVA"/>
    <s v="Omissão_de_dados"/>
    <x v="423"/>
  </r>
  <r>
    <n v="425"/>
    <x v="424"/>
    <n v="2015"/>
    <s v="REGRAS_GERAIS"/>
    <s v="Inversa_do_acidente"/>
    <x v="424"/>
  </r>
  <r>
    <n v="426"/>
    <x v="425"/>
    <n v="2015"/>
    <s v="REGRAS_GERAIS"/>
    <s v="Inversa_do_acidente"/>
    <x v="425"/>
  </r>
  <r>
    <n v="427"/>
    <x v="426"/>
    <n v="2016"/>
    <s v="AMBIGUIDADE"/>
    <s v="Anfibologia"/>
    <x v="426"/>
  </r>
  <r>
    <n v="428"/>
    <x v="427"/>
    <n v="2016"/>
    <s v="AMBIGUIDADE"/>
    <s v="Anfibologia"/>
    <x v="427"/>
  </r>
  <r>
    <n v="429"/>
    <x v="428"/>
    <n v="2016"/>
    <s v="AMBIGUIDADE"/>
    <s v="Anfibologia"/>
    <x v="428"/>
  </r>
  <r>
    <n v="430"/>
    <x v="429"/>
    <n v="2016"/>
    <s v="APELO_AOS_MOTIVOS"/>
    <s v="Apelo_à_preconceitos_ou_emoções"/>
    <x v="429"/>
  </r>
  <r>
    <n v="431"/>
    <x v="430"/>
    <n v="2016"/>
    <s v="APELO_AOS_MOTIVOS"/>
    <s v="Apelo_ao_povo"/>
    <x v="430"/>
  </r>
  <r>
    <n v="432"/>
    <x v="431"/>
    <n v="2016"/>
    <s v="APELO_AOS_MOTIVOS"/>
    <s v="Apelo_ao_povo"/>
    <x v="431"/>
  </r>
  <r>
    <n v="433"/>
    <x v="432"/>
    <n v="2016"/>
    <s v="APELO_AOS_MOTIVOS"/>
    <s v="Apelo_ao_povo"/>
    <x v="432"/>
  </r>
  <r>
    <n v="434"/>
    <x v="433"/>
    <n v="2016"/>
    <s v="APELO_AOS_MOTIVOS"/>
    <s v="Apelo_ao_povo"/>
    <x v="433"/>
  </r>
  <r>
    <n v="435"/>
    <x v="434"/>
    <n v="2016"/>
    <s v="APELO_AOS_MOTIVOS"/>
    <s v="Apelo_ao_povo"/>
    <x v="434"/>
  </r>
  <r>
    <n v="436"/>
    <x v="435"/>
    <n v="2016"/>
    <s v="APELO_AOS_MOTIVOS"/>
    <s v="Apelo_ao_povo"/>
    <x v="435"/>
  </r>
  <r>
    <n v="437"/>
    <x v="436"/>
    <n v="2016"/>
    <s v="CAUSAIS"/>
    <s v="Causa_complexa"/>
    <x v="436"/>
  </r>
  <r>
    <n v="438"/>
    <x v="437"/>
    <n v="2016"/>
    <s v="CAUSAIS"/>
    <s v="Efeito_conjunto"/>
    <x v="437"/>
  </r>
  <r>
    <n v="439"/>
    <x v="438"/>
    <n v="2016"/>
    <s v="CAUSAIS"/>
    <s v="Insignificância"/>
    <x v="438"/>
  </r>
  <r>
    <n v="440"/>
    <x v="439"/>
    <n v="2016"/>
    <s v="CAUSAIS"/>
    <s v="Post_hoc"/>
    <x v="439"/>
  </r>
  <r>
    <n v="441"/>
    <x v="440"/>
    <n v="2016"/>
    <s v="CAUSAIS"/>
    <s v="Post_hoc"/>
    <x v="440"/>
  </r>
  <r>
    <n v="442"/>
    <x v="441"/>
    <n v="2016"/>
    <s v="CAUSAIS"/>
    <s v="Tomar_o_efeito_pela_causa"/>
    <x v="441"/>
  </r>
  <r>
    <n v="443"/>
    <x v="442"/>
    <n v="2016"/>
    <s v="CAUSAIS"/>
    <s v="Tomar_o_efeito_pela_causa"/>
    <x v="442"/>
  </r>
  <r>
    <n v="444"/>
    <x v="443"/>
    <n v="2016"/>
    <s v="DISPERSÃO"/>
    <s v="Falso_dilema"/>
    <x v="443"/>
  </r>
  <r>
    <n v="445"/>
    <x v="444"/>
    <n v="2016"/>
    <s v="ERROS_DE_DEFINIÇÃO"/>
    <s v="Definição_circular"/>
    <x v="444"/>
  </r>
  <r>
    <n v="446"/>
    <x v="445"/>
    <n v="2016"/>
    <s v="ERROS_DE_DEFINIÇÃO"/>
    <s v="Definição_circular"/>
    <x v="445"/>
  </r>
  <r>
    <n v="447"/>
    <x v="446"/>
    <n v="2016"/>
    <s v="ERROS_DE_DEFINIÇÃO"/>
    <s v="Definição_contraditória"/>
    <x v="446"/>
  </r>
  <r>
    <n v="448"/>
    <x v="447"/>
    <n v="2016"/>
    <s v="ERROS_DE_DEFINIÇÃO"/>
    <s v="Pouco_clara"/>
    <x v="447"/>
  </r>
  <r>
    <n v="449"/>
    <x v="448"/>
    <n v="2016"/>
    <s v="ERROS_DE_DEFINIÇÃO"/>
    <s v="Pouco_clara"/>
    <x v="448"/>
  </r>
  <r>
    <n v="450"/>
    <x v="449"/>
    <n v="2016"/>
    <s v="EXPLICAÇÃO"/>
    <s v="Distorcer_os_fatos"/>
    <x v="449"/>
  </r>
  <r>
    <n v="451"/>
    <x v="450"/>
    <n v="2016"/>
    <s v="EXPLICAÇÃO"/>
    <s v="Distorcer_os_fatos"/>
    <x v="450"/>
  </r>
  <r>
    <n v="452"/>
    <x v="451"/>
    <n v="2016"/>
    <s v="EXPLICAÇÃO"/>
    <s v="Pouca_profundidade"/>
    <x v="451"/>
  </r>
  <r>
    <n v="453"/>
    <x v="452"/>
    <n v="2016"/>
    <s v="EXPLICAÇÃO"/>
    <s v="Pouca_profundidade"/>
    <x v="452"/>
  </r>
  <r>
    <n v="454"/>
    <x v="453"/>
    <n v="2016"/>
    <s v="FALHA_AO_ALVO"/>
    <s v="Conclusão_irrelevante"/>
    <x v="453"/>
  </r>
  <r>
    <n v="455"/>
    <x v="454"/>
    <n v="2016"/>
    <s v="FALHA_AO_ALVO"/>
    <s v="Espantalho"/>
    <x v="454"/>
  </r>
  <r>
    <n v="456"/>
    <x v="455"/>
    <n v="2016"/>
    <s v="FUGIR_DO_ASSUNTO"/>
    <s v="Ad_hominem"/>
    <x v="455"/>
  </r>
  <r>
    <n v="457"/>
    <x v="456"/>
    <n v="2016"/>
    <s v="FUGIR_DO_ASSUNTO"/>
    <s v="Ad_hominem"/>
    <x v="456"/>
  </r>
  <r>
    <n v="458"/>
    <x v="457"/>
    <n v="2016"/>
    <s v="FUGIR_DO_ASSUNTO"/>
    <s v="Apelo_à_autoridade"/>
    <x v="457"/>
  </r>
  <r>
    <n v="459"/>
    <x v="458"/>
    <n v="2016"/>
    <s v="FUGIR_DO_ASSUNTO"/>
    <s v="Apelo_à_autoridade"/>
    <x v="458"/>
  </r>
  <r>
    <n v="460"/>
    <x v="459"/>
    <n v="2016"/>
    <s v="FUGIR_DO_ASSUNTO"/>
    <s v="Apelo_à_autoridade"/>
    <x v="459"/>
  </r>
  <r>
    <n v="461"/>
    <x v="460"/>
    <n v="2016"/>
    <s v="FUGIR_DO_ASSUNTO"/>
    <s v="Autoridade_anônima"/>
    <x v="460"/>
  </r>
  <r>
    <n v="462"/>
    <x v="461"/>
    <n v="2016"/>
    <s v="FUGIR_DO_ASSUNTO"/>
    <s v="Autoridade_anônima"/>
    <x v="461"/>
  </r>
  <r>
    <n v="463"/>
    <x v="462"/>
    <n v="2016"/>
    <s v="FUGIR_DO_ASSUNTO"/>
    <s v="Autoridade_anônima"/>
    <x v="462"/>
  </r>
  <r>
    <n v="464"/>
    <x v="463"/>
    <n v="2016"/>
    <s v="INDUTIVA"/>
    <s v="Generalização_precipitada"/>
    <x v="463"/>
  </r>
  <r>
    <n v="465"/>
    <x v="464"/>
    <n v="2016"/>
    <s v="INDUTIVA"/>
    <s v="Indução_preguiçosa"/>
    <x v="464"/>
  </r>
  <r>
    <n v="466"/>
    <x v="465"/>
    <n v="2016"/>
    <s v="REGRAS_GERAIS"/>
    <s v="Inversa_do_acidente"/>
    <x v="465"/>
  </r>
  <r>
    <n v="467"/>
    <x v="466"/>
    <n v="2017"/>
    <s v="APELO_AOS_MOTIVOS"/>
    <s v="Apelo_ao_povo"/>
    <x v="466"/>
  </r>
  <r>
    <n v="468"/>
    <x v="467"/>
    <n v="2017"/>
    <s v="APELO_AOS_MOTIVOS"/>
    <s v="Apelo_ao_povo"/>
    <x v="467"/>
  </r>
  <r>
    <n v="469"/>
    <x v="468"/>
    <n v="2017"/>
    <s v="APELO_AOS_MOTIVOS"/>
    <s v="Apelo_ao_povo"/>
    <x v="468"/>
  </r>
  <r>
    <n v="470"/>
    <x v="469"/>
    <n v="2017"/>
    <s v="APELO_AOS_MOTIVOS"/>
    <s v="Apelo_ao_povo"/>
    <x v="469"/>
  </r>
  <r>
    <n v="471"/>
    <x v="470"/>
    <n v="2017"/>
    <s v="APELO_AOS_MOTIVOS"/>
    <s v="Apelo_ao_povo"/>
    <x v="470"/>
  </r>
  <r>
    <n v="472"/>
    <x v="471"/>
    <n v="2017"/>
    <s v="APELO_AOS_MOTIVOS"/>
    <s v="Apelo_ao_povo"/>
    <x v="471"/>
  </r>
  <r>
    <n v="473"/>
    <x v="472"/>
    <n v="2017"/>
    <s v="APELO_AOS_MOTIVOS"/>
    <s v="Apelo_ao_povo"/>
    <x v="472"/>
  </r>
  <r>
    <n v="474"/>
    <x v="473"/>
    <n v="2017"/>
    <s v="APELO_AOS_MOTIVOS"/>
    <s v="Apelo_ao_povo"/>
    <x v="473"/>
  </r>
  <r>
    <n v="475"/>
    <x v="474"/>
    <n v="2017"/>
    <s v="APELO_AOS_MOTIVOS"/>
    <s v="Apelo_ao_povo"/>
    <x v="474"/>
  </r>
  <r>
    <n v="476"/>
    <x v="475"/>
    <n v="2017"/>
    <s v="APELO_AOS_MOTIVOS"/>
    <s v="Apelo_ao_povo"/>
    <x v="475"/>
  </r>
  <r>
    <n v="477"/>
    <x v="476"/>
    <n v="2017"/>
    <s v="APELO_AOS_MOTIVOS"/>
    <s v="Apelo_ao_povo"/>
    <x v="476"/>
  </r>
  <r>
    <n v="478"/>
    <x v="477"/>
    <n v="2017"/>
    <s v="APELO_AOS_MOTIVOS"/>
    <s v="Apelo_ao_povo"/>
    <x v="477"/>
  </r>
  <r>
    <n v="479"/>
    <x v="478"/>
    <n v="2017"/>
    <s v="APELO_AOS_MOTIVOS"/>
    <s v="Apelo_ao_povo"/>
    <x v="478"/>
  </r>
  <r>
    <n v="480"/>
    <x v="479"/>
    <n v="2017"/>
    <s v="APELO_AOS_MOTIVOS"/>
    <s v="Apelo_ao_povo"/>
    <x v="479"/>
  </r>
  <r>
    <n v="481"/>
    <x v="480"/>
    <n v="2017"/>
    <s v="APELO_AOS_MOTIVOS"/>
    <s v="Apelo_ao_povo"/>
    <x v="480"/>
  </r>
  <r>
    <n v="482"/>
    <x v="481"/>
    <n v="2017"/>
    <s v="APELO_AOS_MOTIVOS"/>
    <s v="Apelo_ao_povo"/>
    <x v="481"/>
  </r>
  <r>
    <n v="483"/>
    <x v="482"/>
    <n v="2017"/>
    <s v="APELO_AOS_MOTIVOS"/>
    <s v="Apelo_ao_povo"/>
    <x v="482"/>
  </r>
  <r>
    <n v="484"/>
    <x v="483"/>
    <n v="2017"/>
    <s v="APELO_AOS_MOTIVOS"/>
    <s v="Apelo_ao_povo"/>
    <x v="483"/>
  </r>
  <r>
    <n v="485"/>
    <x v="484"/>
    <n v="2017"/>
    <s v="APELO_AOS_MOTIVOS"/>
    <s v="Apelo_ao_povo"/>
    <x v="484"/>
  </r>
  <r>
    <n v="486"/>
    <x v="485"/>
    <n v="2017"/>
    <s v="APELO_AOS_MOTIVOS"/>
    <s v="Apelo_ao_povo"/>
    <x v="485"/>
  </r>
  <r>
    <n v="487"/>
    <x v="486"/>
    <n v="2017"/>
    <s v="APELO_AOS_MOTIVOS"/>
    <s v="Apelo_ao_povo"/>
    <x v="486"/>
  </r>
  <r>
    <n v="488"/>
    <x v="487"/>
    <n v="2017"/>
    <s v="APELO_AOS_MOTIVOS"/>
    <s v="Apelo_ao_povo"/>
    <x v="487"/>
  </r>
  <r>
    <n v="489"/>
    <x v="488"/>
    <n v="2017"/>
    <s v="APELO_AOS_MOTIVOS"/>
    <s v="Apelo_ao_povo"/>
    <x v="488"/>
  </r>
  <r>
    <n v="490"/>
    <x v="489"/>
    <n v="2017"/>
    <s v="APELO_AOS_MOTIVOS"/>
    <s v="Apelo_ao_povo"/>
    <x v="489"/>
  </r>
  <r>
    <n v="491"/>
    <x v="490"/>
    <n v="2017"/>
    <s v="CAUSAIS"/>
    <s v="Causa_complexa"/>
    <x v="490"/>
  </r>
  <r>
    <n v="492"/>
    <x v="491"/>
    <n v="2017"/>
    <s v="CAUSAIS"/>
    <s v="Insignificância"/>
    <x v="491"/>
  </r>
  <r>
    <n v="493"/>
    <x v="492"/>
    <n v="2017"/>
    <s v="DISPERSÃO"/>
    <s v="Apelo_à_ignorância"/>
    <x v="492"/>
  </r>
  <r>
    <n v="494"/>
    <x v="493"/>
    <n v="2017"/>
    <s v="ERROS_DE_DEFINIÇÃO"/>
    <s v="Definição_circular"/>
    <x v="493"/>
  </r>
  <r>
    <n v="495"/>
    <x v="494"/>
    <n v="2017"/>
    <s v="EXPLICAÇÃO"/>
    <s v="Âmbito_limitado"/>
    <x v="494"/>
  </r>
  <r>
    <n v="496"/>
    <x v="495"/>
    <n v="2017"/>
    <s v="EXPLICAÇÃO"/>
    <s v="Distorcer_os_fatos"/>
    <x v="495"/>
  </r>
  <r>
    <n v="497"/>
    <x v="496"/>
    <n v="2017"/>
    <s v="EXPLICAÇÃO"/>
    <s v="Irrefutabilidade"/>
    <x v="496"/>
  </r>
  <r>
    <n v="498"/>
    <x v="497"/>
    <n v="2017"/>
    <s v="EXPLICAÇÃO"/>
    <s v="Irrefutabilidade"/>
    <x v="497"/>
  </r>
  <r>
    <n v="499"/>
    <x v="498"/>
    <n v="2017"/>
    <s v="EXPLICAÇÃO"/>
    <s v="Pouca_profundidade"/>
    <x v="498"/>
  </r>
  <r>
    <n v="500"/>
    <x v="499"/>
    <n v="2017"/>
    <s v="FUGIR_DO_ASSUNTO"/>
    <s v="Autoridade_anônima"/>
    <x v="499"/>
  </r>
  <r>
    <n v="501"/>
    <x v="500"/>
    <n v="2017"/>
    <s v="FUGIR_DO_ASSUNTO"/>
    <s v="Autoridade_anônima"/>
    <x v="500"/>
  </r>
  <r>
    <n v="502"/>
    <x v="501"/>
    <n v="2018"/>
    <s v="AMBIGUIDADE"/>
    <s v="Anfibologia"/>
    <x v="501"/>
  </r>
  <r>
    <n v="503"/>
    <x v="502"/>
    <n v="2018"/>
    <s v="APELO_AOS_MOTIVOS"/>
    <s v="Apelo_à_piedade"/>
    <x v="502"/>
  </r>
  <r>
    <n v="504"/>
    <x v="503"/>
    <n v="2018"/>
    <s v="APELO_AOS_MOTIVOS"/>
    <s v="Apelo_à_piedade"/>
    <x v="503"/>
  </r>
  <r>
    <n v="505"/>
    <x v="504"/>
    <n v="2018"/>
    <s v="APELO_AOS_MOTIVOS"/>
    <s v="Apelo_à_piedade"/>
    <x v="504"/>
  </r>
  <r>
    <n v="506"/>
    <x v="505"/>
    <n v="2018"/>
    <s v="APELO_AOS_MOTIVOS"/>
    <s v="Apelo_à_preconceitos_ou_emoções"/>
    <x v="505"/>
  </r>
  <r>
    <n v="507"/>
    <x v="506"/>
    <n v="2018"/>
    <s v="APELO_AOS_MOTIVOS"/>
    <s v="Apelo_à_preconceitos_ou_emoções"/>
    <x v="506"/>
  </r>
  <r>
    <n v="508"/>
    <x v="507"/>
    <n v="2018"/>
    <s v="APELO_AOS_MOTIVOS"/>
    <s v="Apelo_ao_povo"/>
    <x v="507"/>
  </r>
  <r>
    <n v="509"/>
    <x v="508"/>
    <n v="2018"/>
    <s v="APELO_AOS_MOTIVOS"/>
    <s v="Apelo_ao_povo"/>
    <x v="508"/>
  </r>
  <r>
    <n v="510"/>
    <x v="509"/>
    <n v="2018"/>
    <s v="APELO_AOS_MOTIVOS"/>
    <s v="Apelo_ao_povo"/>
    <x v="509"/>
  </r>
  <r>
    <n v="511"/>
    <x v="510"/>
    <n v="2018"/>
    <s v="APELO_AOS_MOTIVOS"/>
    <s v="Apelo_ao_povo"/>
    <x v="510"/>
  </r>
  <r>
    <n v="512"/>
    <x v="511"/>
    <n v="2018"/>
    <s v="APELO_AOS_MOTIVOS"/>
    <s v="Apelo_ao_povo"/>
    <x v="511"/>
  </r>
  <r>
    <n v="513"/>
    <x v="512"/>
    <n v="2018"/>
    <s v="APELO_AOS_MOTIVOS"/>
    <s v="Apelo_ao_povo"/>
    <x v="512"/>
  </r>
  <r>
    <n v="514"/>
    <x v="513"/>
    <n v="2018"/>
    <s v="APELO_AOS_MOTIVOS"/>
    <s v="Apelo_ao_povo"/>
    <x v="513"/>
  </r>
  <r>
    <n v="515"/>
    <x v="514"/>
    <n v="2018"/>
    <s v="APELO_AOS_MOTIVOS"/>
    <s v="Apelo_ao_povo"/>
    <x v="514"/>
  </r>
  <r>
    <n v="516"/>
    <x v="515"/>
    <n v="2018"/>
    <s v="APELO_AOS_MOTIVOS"/>
    <s v="Apelo_ao_povo"/>
    <x v="515"/>
  </r>
  <r>
    <n v="517"/>
    <x v="516"/>
    <n v="2018"/>
    <s v="APELO_AOS_MOTIVOS"/>
    <s v="Apelo_ao_povo"/>
    <x v="516"/>
  </r>
  <r>
    <n v="518"/>
    <x v="517"/>
    <n v="2018"/>
    <s v="APELO_AOS_MOTIVOS"/>
    <s v="Apelo_ao_povo"/>
    <x v="517"/>
  </r>
  <r>
    <n v="519"/>
    <x v="518"/>
    <n v="2018"/>
    <s v="APELO_AOS_MOTIVOS"/>
    <s v="Apelo_ao_povo"/>
    <x v="518"/>
  </r>
  <r>
    <n v="520"/>
    <x v="519"/>
    <n v="2018"/>
    <s v="APELO_AOS_MOTIVOS"/>
    <s v="Apelo_ao_povo"/>
    <x v="519"/>
  </r>
  <r>
    <n v="521"/>
    <x v="520"/>
    <n v="2018"/>
    <s v="APELO_AOS_MOTIVOS"/>
    <s v="Apelo_ao_povo"/>
    <x v="520"/>
  </r>
  <r>
    <n v="522"/>
    <x v="521"/>
    <n v="2018"/>
    <s v="APELO_AOS_MOTIVOS"/>
    <s v="Apelo_ao_povo"/>
    <x v="521"/>
  </r>
  <r>
    <n v="523"/>
    <x v="522"/>
    <n v="2018"/>
    <s v="APELO_AOS_MOTIVOS"/>
    <s v="Apelo_ao_povo"/>
    <x v="522"/>
  </r>
  <r>
    <n v="524"/>
    <x v="523"/>
    <n v="2018"/>
    <s v="APELO_AOS_MOTIVOS"/>
    <s v="Apelo_ao_povo"/>
    <x v="523"/>
  </r>
  <r>
    <n v="525"/>
    <x v="524"/>
    <n v="2018"/>
    <s v="CAUSAIS"/>
    <s v="Efeito_conjunto"/>
    <x v="524"/>
  </r>
  <r>
    <n v="526"/>
    <x v="525"/>
    <n v="2018"/>
    <s v="CAUSAIS"/>
    <s v="Efeito_conjunto"/>
    <x v="525"/>
  </r>
  <r>
    <n v="527"/>
    <x v="526"/>
    <n v="2018"/>
    <s v="CAUSAIS"/>
    <s v="Tomar_o_efeito_pela_causa"/>
    <x v="526"/>
  </r>
  <r>
    <n v="528"/>
    <x v="527"/>
    <n v="2018"/>
    <s v="ERROS_DE_DEFINIÇÃO"/>
    <s v="Definição_circular"/>
    <x v="527"/>
  </r>
  <r>
    <n v="529"/>
    <x v="528"/>
    <n v="2018"/>
    <s v="ERROS_DE_DEFINIÇÃO"/>
    <s v="Pouco_clara"/>
    <x v="528"/>
  </r>
  <r>
    <n v="530"/>
    <x v="529"/>
    <n v="2018"/>
    <s v="EXPLICAÇÃO"/>
    <s v="Âmbito_limitado"/>
    <x v="529"/>
  </r>
  <r>
    <n v="531"/>
    <x v="530"/>
    <n v="2018"/>
    <s v="EXPLICAÇÃO"/>
    <s v="Distorcer_os_fatos"/>
    <x v="530"/>
  </r>
  <r>
    <n v="532"/>
    <x v="531"/>
    <n v="2018"/>
    <s v="EXPLICAÇÃO"/>
    <s v="Distorcer_os_fatos"/>
    <x v="531"/>
  </r>
  <r>
    <n v="533"/>
    <x v="532"/>
    <n v="2018"/>
    <s v="EXPLICAÇÃO"/>
    <s v="Inventar_os_fatos"/>
    <x v="532"/>
  </r>
  <r>
    <n v="534"/>
    <x v="533"/>
    <n v="2018"/>
    <s v="EXPLICAÇÃO"/>
    <s v="Irrefutabilidade"/>
    <x v="533"/>
  </r>
  <r>
    <n v="535"/>
    <x v="534"/>
    <n v="2018"/>
    <s v="EXPLICAÇÃO"/>
    <s v="Irrefutabilidade"/>
    <x v="534"/>
  </r>
  <r>
    <n v="536"/>
    <x v="535"/>
    <n v="2018"/>
    <s v="EXPLICAÇÃO"/>
    <s v="Pouca_profundidade"/>
    <x v="535"/>
  </r>
  <r>
    <n v="537"/>
    <x v="536"/>
    <n v="2018"/>
    <s v="FALHA_AO_ALVO"/>
    <s v="Conclusão_irrelevante"/>
    <x v="536"/>
  </r>
  <r>
    <n v="538"/>
    <x v="537"/>
    <n v="2018"/>
    <s v="FALHA_AO_ALVO"/>
    <s v="Petição_de_princípio"/>
    <x v="537"/>
  </r>
  <r>
    <n v="539"/>
    <x v="538"/>
    <n v="2018"/>
    <s v="FUGIR_DO_ASSUNTO"/>
    <s v="Ad_hominem"/>
    <x v="538"/>
  </r>
  <r>
    <n v="540"/>
    <x v="539"/>
    <n v="2018"/>
    <s v="FUGIR_DO_ASSUNTO"/>
    <s v="Ad_hominem"/>
    <x v="539"/>
  </r>
  <r>
    <n v="541"/>
    <x v="540"/>
    <n v="2018"/>
    <s v="FUGIR_DO_ASSUNTO"/>
    <s v="Ad_hominem"/>
    <x v="540"/>
  </r>
  <r>
    <n v="542"/>
    <x v="541"/>
    <n v="2018"/>
    <s v="FUGIR_DO_ASSUNTO"/>
    <s v="Ad_hominem"/>
    <x v="541"/>
  </r>
  <r>
    <n v="543"/>
    <x v="542"/>
    <n v="2018"/>
    <s v="FUGIR_DO_ASSUNTO"/>
    <s v="Ad_hominem"/>
    <x v="542"/>
  </r>
  <r>
    <n v="544"/>
    <x v="543"/>
    <n v="2018"/>
    <s v="FUGIR_DO_ASSUNTO"/>
    <s v="Apelo_à_autoridade"/>
    <x v="543"/>
  </r>
  <r>
    <n v="545"/>
    <x v="544"/>
    <n v="2018"/>
    <s v="FUGIR_DO_ASSUNTO"/>
    <s v="Apelo_à_autoridade"/>
    <x v="544"/>
  </r>
  <r>
    <n v="546"/>
    <x v="545"/>
    <n v="2018"/>
    <s v="FUGIR_DO_ASSUNTO"/>
    <s v="Apelo_à_autoridade"/>
    <x v="545"/>
  </r>
  <r>
    <n v="547"/>
    <x v="546"/>
    <n v="2018"/>
    <s v="FUGIR_DO_ASSUNTO"/>
    <s v="Autoridade_anônima"/>
    <x v="546"/>
  </r>
  <r>
    <n v="548"/>
    <x v="547"/>
    <n v="2018"/>
    <s v="INDUTIVA"/>
    <s v="Falsa_analogia"/>
    <x v="547"/>
  </r>
  <r>
    <n v="549"/>
    <x v="548"/>
    <n v="2018"/>
    <s v="INDUTIVA"/>
    <s v="Generalização_precipitada"/>
    <x v="548"/>
  </r>
  <r>
    <n v="550"/>
    <x v="549"/>
    <n v="2018"/>
    <s v="INDUTIVA"/>
    <s v="Indução_preguiçosa"/>
    <x v="549"/>
  </r>
  <r>
    <n v="551"/>
    <x v="550"/>
    <n v="2019"/>
    <s v="APELO_AOS_MOTIVOS"/>
    <s v="Apelo_à_piedade"/>
    <x v="550"/>
  </r>
  <r>
    <n v="552"/>
    <x v="551"/>
    <n v="2019"/>
    <s v="APELO_AOS_MOTIVOS"/>
    <s v="Apelo_à_preconceitos_ou_emoções"/>
    <x v="551"/>
  </r>
  <r>
    <n v="553"/>
    <x v="552"/>
    <n v="2019"/>
    <s v="APELO_AOS_MOTIVOS"/>
    <s v="Apelo_à_preconceitos_ou_emoções"/>
    <x v="552"/>
  </r>
  <r>
    <n v="554"/>
    <x v="553"/>
    <n v="2019"/>
    <s v="APELO_AOS_MOTIVOS"/>
    <s v="Apelo_à_preconceitos_ou_emoções"/>
    <x v="553"/>
  </r>
  <r>
    <n v="555"/>
    <x v="554"/>
    <n v="2019"/>
    <s v="APELO_AOS_MOTIVOS"/>
    <s v="Apelo_à_preconceitos_ou_emoções"/>
    <x v="554"/>
  </r>
  <r>
    <n v="556"/>
    <x v="555"/>
    <n v="2020"/>
    <s v="APELO_AOS_MOTIVOS"/>
    <s v="Apelo_ao_povo"/>
    <x v="555"/>
  </r>
  <r>
    <n v="557"/>
    <x v="556"/>
    <n v="2019"/>
    <s v="APELO_AOS_MOTIVOS"/>
    <s v="Apelo_à_preconceitos_ou_emoções"/>
    <x v="556"/>
  </r>
  <r>
    <n v="558"/>
    <x v="557"/>
    <n v="2019"/>
    <s v="APELO_AOS_MOTIVOS"/>
    <s v="Apelo_à_preconceitos_ou_emoções"/>
    <x v="557"/>
  </r>
  <r>
    <n v="559"/>
    <x v="558"/>
    <n v="2019"/>
    <s v="APELO_AOS_MOTIVOS"/>
    <s v="Apelo_à_preconceitos_ou_emoções"/>
    <x v="558"/>
  </r>
  <r>
    <n v="560"/>
    <x v="559"/>
    <n v="2019"/>
    <s v="APELO_AOS_MOTIVOS"/>
    <s v="Apelo_ao_povo"/>
    <x v="559"/>
  </r>
  <r>
    <n v="561"/>
    <x v="560"/>
    <n v="2019"/>
    <s v="APELO_AOS_MOTIVOS"/>
    <s v="Apelo_ao_povo"/>
    <x v="560"/>
  </r>
  <r>
    <n v="562"/>
    <x v="561"/>
    <n v="2019"/>
    <s v="APELO_AOS_MOTIVOS"/>
    <s v="Apelo_ao_povo"/>
    <x v="561"/>
  </r>
  <r>
    <n v="563"/>
    <x v="562"/>
    <n v="2019"/>
    <s v="APELO_AOS_MOTIVOS"/>
    <s v="Apelo_ao_povo"/>
    <x v="562"/>
  </r>
  <r>
    <n v="564"/>
    <x v="563"/>
    <n v="2019"/>
    <s v="APELO_AOS_MOTIVOS"/>
    <s v="Apelo_ao_povo"/>
    <x v="563"/>
  </r>
  <r>
    <n v="565"/>
    <x v="564"/>
    <n v="2019"/>
    <s v="APELO_AOS_MOTIVOS"/>
    <s v="Apelo_ao_povo"/>
    <x v="564"/>
  </r>
  <r>
    <n v="566"/>
    <x v="565"/>
    <n v="2019"/>
    <s v="APELO_AOS_MOTIVOS"/>
    <s v="Apelo_ao_povo"/>
    <x v="565"/>
  </r>
  <r>
    <n v="567"/>
    <x v="566"/>
    <n v="2019"/>
    <s v="APELO_AOS_MOTIVOS"/>
    <s v="Apelo_ao_povo"/>
    <x v="566"/>
  </r>
  <r>
    <n v="568"/>
    <x v="567"/>
    <n v="2019"/>
    <s v="APELO_AOS_MOTIVOS"/>
    <s v="Apelo_ao_povo"/>
    <x v="567"/>
  </r>
  <r>
    <n v="569"/>
    <x v="568"/>
    <n v="2019"/>
    <s v="APELO_AOS_MOTIVOS"/>
    <s v="Apelo_ao_povo"/>
    <x v="568"/>
  </r>
  <r>
    <n v="570"/>
    <x v="569"/>
    <n v="2019"/>
    <s v="APELO_AOS_MOTIVOS"/>
    <s v="Apelo_ao_povo"/>
    <x v="569"/>
  </r>
  <r>
    <n v="571"/>
    <x v="570"/>
    <n v="2019"/>
    <s v="APELO_AOS_MOTIVOS"/>
    <s v="Apelo_ao_povo"/>
    <x v="570"/>
  </r>
  <r>
    <n v="572"/>
    <x v="571"/>
    <n v="2019"/>
    <s v="APELO_AOS_MOTIVOS"/>
    <s v="Apelo_ao_povo"/>
    <x v="571"/>
  </r>
  <r>
    <n v="573"/>
    <x v="572"/>
    <n v="2019"/>
    <s v="APELO_AOS_MOTIVOS"/>
    <s v="Apelo_ao_povo"/>
    <x v="572"/>
  </r>
  <r>
    <n v="574"/>
    <x v="573"/>
    <n v="2019"/>
    <s v="APELO_AOS_MOTIVOS"/>
    <s v="Apelo_ao_povo"/>
    <x v="573"/>
  </r>
  <r>
    <n v="575"/>
    <x v="574"/>
    <n v="2019"/>
    <s v="APELO_AOS_MOTIVOS"/>
    <s v="Apelo_ao_povo"/>
    <x v="574"/>
  </r>
  <r>
    <n v="576"/>
    <x v="575"/>
    <n v="2019"/>
    <s v="APELO_AOS_MOTIVOS"/>
    <s v="Apelo_ao_povo"/>
    <x v="575"/>
  </r>
  <r>
    <n v="577"/>
    <x v="576"/>
    <n v="2019"/>
    <s v="APELO_AOS_MOTIVOS"/>
    <s v="Apelo_ao_povo"/>
    <x v="576"/>
  </r>
  <r>
    <n v="578"/>
    <x v="577"/>
    <n v="2019"/>
    <s v="APELO_AOS_MOTIVOS"/>
    <s v="Apelo_ao_povo"/>
    <x v="577"/>
  </r>
  <r>
    <n v="579"/>
    <x v="578"/>
    <n v="2019"/>
    <s v="APELO_AOS_MOTIVOS"/>
    <s v="Apelo_ao_povo"/>
    <x v="578"/>
  </r>
  <r>
    <n v="580"/>
    <x v="579"/>
    <n v="2019"/>
    <s v="APELO_AOS_MOTIVOS"/>
    <s v="Apelo_ao_povo"/>
    <x v="579"/>
  </r>
  <r>
    <n v="581"/>
    <x v="580"/>
    <n v="2019"/>
    <s v="APELO_AOS_MOTIVOS"/>
    <s v="Apelo_ao_povo"/>
    <x v="580"/>
  </r>
  <r>
    <n v="582"/>
    <x v="581"/>
    <n v="2019"/>
    <s v="APELO_AOS_MOTIVOS"/>
    <s v="Apelo_ao_povo"/>
    <x v="581"/>
  </r>
  <r>
    <n v="583"/>
    <x v="582"/>
    <n v="2019"/>
    <s v="APELO_AOS_MOTIVOS"/>
    <s v="Apelo_ao_povo"/>
    <x v="582"/>
  </r>
  <r>
    <n v="584"/>
    <x v="583"/>
    <n v="2019"/>
    <s v="APELO_AOS_MOTIVOS"/>
    <s v="Apelo_ao_povo"/>
    <x v="583"/>
  </r>
  <r>
    <n v="585"/>
    <x v="584"/>
    <n v="2019"/>
    <s v="APELO_AOS_MOTIVOS"/>
    <s v="Apelo_ao_povo"/>
    <x v="584"/>
  </r>
  <r>
    <n v="586"/>
    <x v="585"/>
    <n v="2019"/>
    <s v="CAUSAIS"/>
    <s v="Causa_complexa"/>
    <x v="585"/>
  </r>
  <r>
    <n v="587"/>
    <x v="586"/>
    <n v="2019"/>
    <s v="CAUSAIS"/>
    <s v="Insignificância"/>
    <x v="586"/>
  </r>
  <r>
    <n v="588"/>
    <x v="587"/>
    <n v="2019"/>
    <s v="CAUSAIS"/>
    <s v="Insignificância"/>
    <x v="587"/>
  </r>
  <r>
    <n v="589"/>
    <x v="588"/>
    <n v="2019"/>
    <s v="CAUSAIS"/>
    <s v="Tomar_o_efeito_pela_causa"/>
    <x v="588"/>
  </r>
  <r>
    <n v="590"/>
    <x v="589"/>
    <n v="2019"/>
    <s v="CAUSAIS"/>
    <s v="Tomar_o_efeito_pela_causa"/>
    <x v="589"/>
  </r>
  <r>
    <n v="591"/>
    <x v="590"/>
    <n v="2019"/>
    <s v="DISPERSÃO"/>
    <s v="Apelo_à_ignorância"/>
    <x v="590"/>
  </r>
  <r>
    <n v="592"/>
    <x v="591"/>
    <n v="2019"/>
    <s v="DISPERSÃO"/>
    <s v="Falso_dilema"/>
    <x v="591"/>
  </r>
  <r>
    <n v="593"/>
    <x v="592"/>
    <n v="2019"/>
    <s v="ERROS_DE_DEFINIÇÃO"/>
    <s v="Demasiadamente_ampla"/>
    <x v="592"/>
  </r>
  <r>
    <n v="594"/>
    <x v="593"/>
    <n v="2019"/>
    <s v="ERROS_DE_DEFINIÇÃO"/>
    <s v="Demasiadamente_ampla"/>
    <x v="593"/>
  </r>
  <r>
    <n v="595"/>
    <x v="594"/>
    <n v="2019"/>
    <s v="ERROS_DE_DEFINIÇÃO"/>
    <s v="Demasiadamente_restrita"/>
    <x v="594"/>
  </r>
  <r>
    <n v="596"/>
    <x v="595"/>
    <n v="2019"/>
    <s v="EXPLICAÇÃO"/>
    <s v="Distorcer_os_fatos"/>
    <x v="595"/>
  </r>
  <r>
    <n v="597"/>
    <x v="596"/>
    <n v="2019"/>
    <s v="EXPLICAÇÃO"/>
    <s v="Inventar_os_fatos"/>
    <x v="596"/>
  </r>
  <r>
    <n v="598"/>
    <x v="597"/>
    <n v="2019"/>
    <s v="EXPLICAÇÃO"/>
    <s v="Irrefutabilidade"/>
    <x v="597"/>
  </r>
  <r>
    <n v="599"/>
    <x v="598"/>
    <n v="2019"/>
    <s v="EXPLICAÇÃO"/>
    <s v="Pouca_profundidade"/>
    <x v="598"/>
  </r>
  <r>
    <n v="600"/>
    <x v="599"/>
    <n v="2019"/>
    <s v="FALHA_AO_ALVO"/>
    <s v="Conclusão_irrelevante"/>
    <x v="599"/>
  </r>
  <r>
    <n v="601"/>
    <x v="600"/>
    <n v="2019"/>
    <s v="FALHA_AO_ALVO"/>
    <s v="Conclusão_irrelevante"/>
    <x v="600"/>
  </r>
  <r>
    <n v="602"/>
    <x v="601"/>
    <n v="2019"/>
    <s v="FALHA_AO_ALVO"/>
    <s v="Espantalho"/>
    <x v="601"/>
  </r>
  <r>
    <n v="603"/>
    <x v="602"/>
    <n v="2019"/>
    <s v="FALHA_AO_ALVO"/>
    <s v="Espantalho"/>
    <x v="602"/>
  </r>
  <r>
    <n v="604"/>
    <x v="603"/>
    <n v="2019"/>
    <s v="FALHA_AO_ALVO"/>
    <s v="Petição_de_princípio"/>
    <x v="603"/>
  </r>
  <r>
    <n v="605"/>
    <x v="604"/>
    <n v="2019"/>
    <s v="FUGIR_DO_ASSUNTO"/>
    <s v="Ad_hominem"/>
    <x v="604"/>
  </r>
  <r>
    <n v="606"/>
    <x v="605"/>
    <n v="2019"/>
    <s v="FUGIR_DO_ASSUNTO"/>
    <s v="Apelo_à_autoridade"/>
    <x v="605"/>
  </r>
  <r>
    <n v="607"/>
    <x v="606"/>
    <n v="2019"/>
    <s v="FUGIR_DO_ASSUNTO"/>
    <s v="Apelo_à_autoridade"/>
    <x v="606"/>
  </r>
  <r>
    <n v="608"/>
    <x v="607"/>
    <n v="2019"/>
    <s v="FUGIR_DO_ASSUNTO"/>
    <s v="Apelo_à_autoridade"/>
    <x v="607"/>
  </r>
  <r>
    <n v="609"/>
    <x v="608"/>
    <n v="2019"/>
    <s v="FUGIR_DO_ASSUNTO"/>
    <s v="Apelo_à_autoridade"/>
    <x v="608"/>
  </r>
  <r>
    <n v="610"/>
    <x v="609"/>
    <n v="2019"/>
    <s v="INDUTIVA"/>
    <s v="Falsa_analogia"/>
    <x v="609"/>
  </r>
  <r>
    <n v="611"/>
    <x v="610"/>
    <n v="2019"/>
    <s v="INDUTIVA"/>
    <s v="Indução_preguiçosa"/>
    <x v="610"/>
  </r>
  <r>
    <n v="612"/>
    <x v="611"/>
    <n v="2019"/>
    <s v="REGRAS_GERAIS"/>
    <s v="Inversa_do_acidente"/>
    <x v="611"/>
  </r>
  <r>
    <n v="613"/>
    <x v="612"/>
    <n v="2020"/>
    <s v="APELO_AOS_MOTIVOS"/>
    <s v="Apelo_à_força"/>
    <x v="612"/>
  </r>
  <r>
    <n v="614"/>
    <x v="613"/>
    <n v="2020"/>
    <s v="APELO_AOS_MOTIVOS"/>
    <s v="Apelo_à_força"/>
    <x v="613"/>
  </r>
  <r>
    <n v="615"/>
    <x v="614"/>
    <n v="2020"/>
    <s v="APELO_AOS_MOTIVOS"/>
    <s v="Apelo_à_piedade"/>
    <x v="614"/>
  </r>
  <r>
    <n v="616"/>
    <x v="615"/>
    <n v="2020"/>
    <s v="APELO_AOS_MOTIVOS"/>
    <s v="Apelo_à_piedade"/>
    <x v="615"/>
  </r>
  <r>
    <n v="617"/>
    <x v="616"/>
    <n v="2020"/>
    <s v="APELO_AOS_MOTIVOS"/>
    <s v="Apelo_à_piedade"/>
    <x v="616"/>
  </r>
  <r>
    <n v="618"/>
    <x v="617"/>
    <n v="2020"/>
    <s v="APELO_AOS_MOTIVOS"/>
    <s v="Apelo_à_piedade"/>
    <x v="617"/>
  </r>
  <r>
    <n v="619"/>
    <x v="618"/>
    <n v="2020"/>
    <s v="APELO_AOS_MOTIVOS"/>
    <s v="Apelo_à_piedade"/>
    <x v="618"/>
  </r>
  <r>
    <n v="620"/>
    <x v="619"/>
    <n v="2020"/>
    <s v="APELO_AOS_MOTIVOS"/>
    <s v="Apelo_à_piedade"/>
    <x v="619"/>
  </r>
  <r>
    <n v="621"/>
    <x v="620"/>
    <n v="2020"/>
    <s v="APELO_AOS_MOTIVOS"/>
    <s v="Apelo_à_preconceitos_ou_emoções"/>
    <x v="620"/>
  </r>
  <r>
    <n v="622"/>
    <x v="621"/>
    <n v="2020"/>
    <s v="APELO_AOS_MOTIVOS"/>
    <s v="Apelo_ao_povo"/>
    <x v="621"/>
  </r>
  <r>
    <n v="623"/>
    <x v="622"/>
    <n v="2020"/>
    <s v="APELO_AOS_MOTIVOS"/>
    <s v="Apelo_ao_povo"/>
    <x v="622"/>
  </r>
  <r>
    <n v="624"/>
    <x v="623"/>
    <n v="2020"/>
    <s v="APELO_AOS_MOTIVOS"/>
    <s v="Apelo_ao_povo"/>
    <x v="623"/>
  </r>
  <r>
    <n v="625"/>
    <x v="624"/>
    <n v="2020"/>
    <s v="APELO_AOS_MOTIVOS"/>
    <s v="Apelo_ao_povo"/>
    <x v="624"/>
  </r>
  <r>
    <n v="626"/>
    <x v="625"/>
    <n v="2020"/>
    <s v="APELO_AOS_MOTIVOS"/>
    <s v="Apelo_ao_povo"/>
    <x v="625"/>
  </r>
  <r>
    <n v="627"/>
    <x v="626"/>
    <n v="2020"/>
    <s v="APELO_AOS_MOTIVOS"/>
    <s v="Apelo_ao_povo"/>
    <x v="626"/>
  </r>
  <r>
    <n v="628"/>
    <x v="627"/>
    <n v="2020"/>
    <s v="APELO_AOS_MOTIVOS"/>
    <s v="Apelo_ao_povo"/>
    <x v="627"/>
  </r>
  <r>
    <n v="629"/>
    <x v="628"/>
    <n v="2020"/>
    <s v="APELO_AOS_MOTIVOS"/>
    <s v="Apelo_ao_povo"/>
    <x v="628"/>
  </r>
  <r>
    <n v="630"/>
    <x v="629"/>
    <n v="2020"/>
    <s v="APELO_AOS_MOTIVOS"/>
    <s v="Apelo_ao_povo"/>
    <x v="629"/>
  </r>
  <r>
    <n v="631"/>
    <x v="630"/>
    <n v="2020"/>
    <s v="APELO_AOS_MOTIVOS"/>
    <s v="Apelo_ao_povo"/>
    <x v="630"/>
  </r>
  <r>
    <n v="632"/>
    <x v="631"/>
    <n v="2020"/>
    <s v="APELO_AOS_MOTIVOS"/>
    <s v="Apelo_ao_povo"/>
    <x v="631"/>
  </r>
  <r>
    <n v="633"/>
    <x v="632"/>
    <n v="2020"/>
    <s v="APELO_AOS_MOTIVOS"/>
    <s v="Apelo_ao_povo"/>
    <x v="632"/>
  </r>
  <r>
    <n v="634"/>
    <x v="633"/>
    <n v="2020"/>
    <s v="CAUSAIS"/>
    <s v="Causa_complexa"/>
    <x v="633"/>
  </r>
  <r>
    <n v="635"/>
    <x v="634"/>
    <n v="2020"/>
    <s v="CAUSAIS"/>
    <s v="Causa_complexa"/>
    <x v="634"/>
  </r>
  <r>
    <n v="636"/>
    <x v="635"/>
    <n v="2020"/>
    <s v="CAUSAIS"/>
    <s v="Insignificância"/>
    <x v="635"/>
  </r>
  <r>
    <n v="637"/>
    <x v="636"/>
    <n v="2020"/>
    <s v="CAUSAIS"/>
    <s v="Insignificância"/>
    <x v="636"/>
  </r>
  <r>
    <n v="638"/>
    <x v="637"/>
    <n v="2020"/>
    <s v="CAUSAIS"/>
    <s v="Insignificância"/>
    <x v="637"/>
  </r>
  <r>
    <n v="639"/>
    <x v="638"/>
    <n v="2020"/>
    <s v="ERROS_DE_DEFINIÇÃO"/>
    <s v="Definição_contraditória"/>
    <x v="638"/>
  </r>
  <r>
    <n v="640"/>
    <x v="639"/>
    <n v="2020"/>
    <s v="ERROS_DE_DEFINIÇÃO"/>
    <s v="Definição_contraditória"/>
    <x v="639"/>
  </r>
  <r>
    <n v="641"/>
    <x v="640"/>
    <n v="2020"/>
    <s v="ERROS_DE_DEFINIÇÃO"/>
    <s v="Definição_contraditória"/>
    <x v="640"/>
  </r>
  <r>
    <n v="642"/>
    <x v="641"/>
    <n v="2020"/>
    <s v="ERROS_DE_DEFINIÇÃO"/>
    <s v="Pouco_clara"/>
    <x v="641"/>
  </r>
  <r>
    <n v="643"/>
    <x v="642"/>
    <n v="2020"/>
    <s v="EXPLICAÇÃO"/>
    <s v="Distorcer_os_fatos"/>
    <x v="642"/>
  </r>
  <r>
    <n v="644"/>
    <x v="643"/>
    <n v="2020"/>
    <s v="EXPLICAÇÃO"/>
    <s v="Distorcer_os_fatos"/>
    <x v="643"/>
  </r>
  <r>
    <n v="645"/>
    <x v="644"/>
    <n v="2020"/>
    <s v="EXPLICAÇÃO"/>
    <s v="Distorcer_os_fatos"/>
    <x v="644"/>
  </r>
  <r>
    <n v="646"/>
    <x v="645"/>
    <n v="2020"/>
    <s v="EXPLICAÇÃO"/>
    <s v="Irrefutabilidade"/>
    <x v="645"/>
  </r>
  <r>
    <n v="647"/>
    <x v="646"/>
    <n v="2020"/>
    <s v="EXPLICAÇÃO"/>
    <s v="Pouca_profundidade"/>
    <x v="646"/>
  </r>
  <r>
    <n v="648"/>
    <x v="647"/>
    <n v="2020"/>
    <s v="EXPLICAÇÃO"/>
    <s v="Pouca_profundidade"/>
    <x v="647"/>
  </r>
  <r>
    <n v="649"/>
    <x v="648"/>
    <n v="2020"/>
    <s v="EXPLICAÇÃO"/>
    <s v="Pouca_profundidade"/>
    <x v="648"/>
  </r>
  <r>
    <n v="650"/>
    <x v="649"/>
    <n v="2020"/>
    <s v="EXPLICAÇÃO"/>
    <s v="Pouca_profundidade"/>
    <x v="649"/>
  </r>
  <r>
    <n v="651"/>
    <x v="650"/>
    <n v="2020"/>
    <s v="EXPLICAÇÃO"/>
    <s v="Pouca_profundidade"/>
    <x v="650"/>
  </r>
  <r>
    <n v="652"/>
    <x v="651"/>
    <n v="2020"/>
    <s v="EXPLICAÇÃO"/>
    <s v="Pouca_profundidade"/>
    <x v="651"/>
  </r>
  <r>
    <n v="653"/>
    <x v="652"/>
    <n v="2020"/>
    <s v="EXPLICAÇÃO"/>
    <s v="Pouca_profundidade"/>
    <x v="652"/>
  </r>
  <r>
    <n v="654"/>
    <x v="653"/>
    <n v="2020"/>
    <s v="FALHA_AO_ALVO"/>
    <s v="Conclusão_irrelevante"/>
    <x v="653"/>
  </r>
  <r>
    <n v="655"/>
    <x v="654"/>
    <n v="2020"/>
    <s v="FALHA_AO_ALVO"/>
    <s v="Espantalho"/>
    <x v="654"/>
  </r>
  <r>
    <n v="656"/>
    <x v="655"/>
    <n v="2020"/>
    <s v="FUGIR_DO_ASSUNTO"/>
    <s v="Apelo_à_autoridade"/>
    <x v="655"/>
  </r>
  <r>
    <n v="657"/>
    <x v="656"/>
    <n v="2018"/>
    <s v="APELO_AOS_MOTIVOS"/>
    <s v="Apelo_à_preconceitos_ou_emoções"/>
    <x v="656"/>
  </r>
  <r>
    <n v="658"/>
    <x v="657"/>
    <n v="2020"/>
    <s v="FUGIR_DO_ASSUNTO"/>
    <s v="Apelo_à_autoridade"/>
    <x v="657"/>
  </r>
  <r>
    <n v="659"/>
    <x v="658"/>
    <n v="2020"/>
    <s v="FUGIR_DO_ASSUNTO"/>
    <s v="Apelo_à_autoridade"/>
    <x v="658"/>
  </r>
  <r>
    <n v="660"/>
    <x v="659"/>
    <n v="2020"/>
    <s v="FUGIR_DO_ASSUNTO"/>
    <s v="Autoridade_anônima"/>
    <x v="659"/>
  </r>
  <r>
    <n v="661"/>
    <x v="660"/>
    <n v="2020"/>
    <s v="FUGIR_DO_ASSUNTO"/>
    <s v="Estilo_sem_substância"/>
    <x v="660"/>
  </r>
  <r>
    <n v="662"/>
    <x v="661"/>
    <n v="2020"/>
    <s v="INDUTIVA"/>
    <s v="Amostra_não_representativa"/>
    <x v="661"/>
  </r>
  <r>
    <n v="663"/>
    <x v="662"/>
    <n v="2020"/>
    <s v="INDUTIVA"/>
    <s v="Falsa_analogia"/>
    <x v="662"/>
  </r>
  <r>
    <n v="664"/>
    <x v="663"/>
    <n v="2020"/>
    <s v="INDUTIVA"/>
    <s v="Generalização_precipitada"/>
    <x v="663"/>
  </r>
  <r>
    <n v="665"/>
    <x v="664"/>
    <n v="2020"/>
    <s v="INDUTIVA"/>
    <s v="Generalização_precipitada"/>
    <x v="664"/>
  </r>
  <r>
    <n v="666"/>
    <x v="665"/>
    <n v="2020"/>
    <s v="INDUTIVA"/>
    <s v="Omissão_de_dados"/>
    <x v="665"/>
  </r>
  <r>
    <n v="667"/>
    <x v="666"/>
    <n v="2021"/>
    <s v="APELO_AOS_MOTIVOS"/>
    <s v="Apelo_à_força"/>
    <x v="666"/>
  </r>
  <r>
    <n v="668"/>
    <x v="667"/>
    <n v="2021"/>
    <s v="APELO_AOS_MOTIVOS"/>
    <s v="Apelo_à_piedade"/>
    <x v="667"/>
  </r>
  <r>
    <n v="669"/>
    <x v="668"/>
    <n v="2021"/>
    <s v="APELO_AOS_MOTIVOS"/>
    <s v="Apelo_à_piedade"/>
    <x v="668"/>
  </r>
  <r>
    <n v="670"/>
    <x v="669"/>
    <n v="2021"/>
    <s v="APELO_AOS_MOTIVOS"/>
    <s v="Apelo_à_piedade"/>
    <x v="669"/>
  </r>
  <r>
    <n v="671"/>
    <x v="670"/>
    <n v="2021"/>
    <s v="APELO_AOS_MOTIVOS"/>
    <s v="Apelo_à_piedade"/>
    <x v="670"/>
  </r>
  <r>
    <n v="672"/>
    <x v="671"/>
    <n v="2021"/>
    <s v="APELO_AOS_MOTIVOS"/>
    <s v="Apelo_à_piedade"/>
    <x v="671"/>
  </r>
  <r>
    <n v="673"/>
    <x v="672"/>
    <n v="2021"/>
    <s v="APELO_AOS_MOTIVOS"/>
    <s v="Apelo_à_preconceitos_ou_emoções"/>
    <x v="672"/>
  </r>
  <r>
    <n v="674"/>
    <x v="673"/>
    <n v="2021"/>
    <s v="APELO_AOS_MOTIVOS"/>
    <s v="Apelo_à_preconceitos_ou_emoções"/>
    <x v="673"/>
  </r>
  <r>
    <n v="675"/>
    <x v="674"/>
    <n v="2021"/>
    <s v="APELO_AOS_MOTIVOS"/>
    <s v="Apelo_à_preconceitos_ou_emoções"/>
    <x v="674"/>
  </r>
  <r>
    <n v="676"/>
    <x v="675"/>
    <n v="2021"/>
    <s v="APELO_AOS_MOTIVOS"/>
    <s v="Apelo_à_preconceitos_ou_emoções"/>
    <x v="675"/>
  </r>
  <r>
    <n v="677"/>
    <x v="676"/>
    <n v="2021"/>
    <s v="APELO_AOS_MOTIVOS"/>
    <s v="Apelo_à_preconceitos_ou_emoções"/>
    <x v="676"/>
  </r>
  <r>
    <n v="678"/>
    <x v="677"/>
    <n v="2021"/>
    <s v="APELO_AOS_MOTIVOS"/>
    <s v="Apelo_à_preconceitos_ou_emoções"/>
    <x v="677"/>
  </r>
  <r>
    <n v="679"/>
    <x v="678"/>
    <n v="2021"/>
    <s v="APELO_AOS_MOTIVOS"/>
    <s v="Apelo_à_preconceitos_ou_emoções"/>
    <x v="678"/>
  </r>
  <r>
    <n v="680"/>
    <x v="679"/>
    <n v="2021"/>
    <s v="APELO_AOS_MOTIVOS"/>
    <s v="Apelo_à_preconceitos_ou_emoções"/>
    <x v="679"/>
  </r>
  <r>
    <n v="681"/>
    <x v="680"/>
    <n v="2021"/>
    <s v="APELO_AOS_MOTIVOS"/>
    <s v="Apelo_à_preconceitos_ou_emoções"/>
    <x v="680"/>
  </r>
  <r>
    <n v="682"/>
    <x v="681"/>
    <n v="2021"/>
    <s v="APELO_AOS_MOTIVOS"/>
    <s v="Apelo_à_preconceitos_ou_emoções"/>
    <x v="681"/>
  </r>
  <r>
    <n v="683"/>
    <x v="682"/>
    <n v="2021"/>
    <s v="APELO_AOS_MOTIVOS"/>
    <s v="Apelo_à_preconceitos_ou_emoções"/>
    <x v="682"/>
  </r>
  <r>
    <n v="684"/>
    <x v="683"/>
    <n v="2021"/>
    <s v="APELO_AOS_MOTIVOS"/>
    <s v="Apelo_ao_povo"/>
    <x v="683"/>
  </r>
  <r>
    <n v="685"/>
    <x v="684"/>
    <n v="2021"/>
    <s v="APELO_AOS_MOTIVOS"/>
    <s v="Apelo_ao_povo"/>
    <x v="684"/>
  </r>
  <r>
    <n v="686"/>
    <x v="685"/>
    <n v="2021"/>
    <s v="APELO_AOS_MOTIVOS"/>
    <s v="Apelo_ao_povo"/>
    <x v="685"/>
  </r>
  <r>
    <n v="687"/>
    <x v="686"/>
    <n v="2021"/>
    <s v="APELO_AOS_MOTIVOS"/>
    <s v="Apelo_ao_povo"/>
    <x v="686"/>
  </r>
  <r>
    <n v="688"/>
    <x v="687"/>
    <n v="2021"/>
    <s v="APELO_AOS_MOTIVOS"/>
    <s v="Apelo_ao_povo"/>
    <x v="687"/>
  </r>
  <r>
    <n v="689"/>
    <x v="688"/>
    <n v="2021"/>
    <s v="APELO_AOS_MOTIVOS"/>
    <s v="Apelo_ao_povo"/>
    <x v="688"/>
  </r>
  <r>
    <n v="690"/>
    <x v="689"/>
    <n v="2021"/>
    <s v="APELO_AOS_MOTIVOS"/>
    <s v="Apelo_ao_povo"/>
    <x v="689"/>
  </r>
  <r>
    <n v="691"/>
    <x v="690"/>
    <n v="2021"/>
    <s v="APELO_AOS_MOTIVOS"/>
    <s v="Apelo_ao_povo"/>
    <x v="690"/>
  </r>
  <r>
    <n v="692"/>
    <x v="691"/>
    <n v="2021"/>
    <s v="APELO_AOS_MOTIVOS"/>
    <s v="Apelo_ao_povo"/>
    <x v="691"/>
  </r>
  <r>
    <n v="693"/>
    <x v="692"/>
    <n v="2021"/>
    <s v="APELO_AOS_MOTIVOS"/>
    <s v="Apelo_ao_povo"/>
    <x v="692"/>
  </r>
  <r>
    <n v="694"/>
    <x v="693"/>
    <n v="2021"/>
    <s v="APELO_AOS_MOTIVOS"/>
    <s v="Apelo_ao_povo"/>
    <x v="693"/>
  </r>
  <r>
    <n v="695"/>
    <x v="694"/>
    <n v="2021"/>
    <s v="APELO_AOS_MOTIVOS"/>
    <s v="Apelo_ao_povo"/>
    <x v="694"/>
  </r>
  <r>
    <n v="696"/>
    <x v="695"/>
    <n v="2021"/>
    <s v="APELO_AOS_MOTIVOS"/>
    <s v="Apelo_ao_povo"/>
    <x v="695"/>
  </r>
  <r>
    <n v="697"/>
    <x v="696"/>
    <n v="2021"/>
    <s v="APELO_AOS_MOTIVOS"/>
    <s v="Apelo_ao_povo"/>
    <x v="696"/>
  </r>
  <r>
    <n v="698"/>
    <x v="697"/>
    <n v="2021"/>
    <s v="APELO_AOS_MOTIVOS"/>
    <s v="Apelo_ao_povo"/>
    <x v="697"/>
  </r>
  <r>
    <n v="699"/>
    <x v="698"/>
    <n v="2021"/>
    <s v="APELO_AOS_MOTIVOS"/>
    <s v="Apelo_ao_povo"/>
    <x v="698"/>
  </r>
  <r>
    <n v="700"/>
    <x v="699"/>
    <n v="2021"/>
    <s v="APELO_AOS_MOTIVOS"/>
    <s v="Apelo_ao_povo"/>
    <x v="699"/>
  </r>
  <r>
    <n v="701"/>
    <x v="700"/>
    <n v="2021"/>
    <s v="APELO_AOS_MOTIVOS"/>
    <s v="Apelo_ao_povo"/>
    <x v="700"/>
  </r>
  <r>
    <n v="702"/>
    <x v="701"/>
    <n v="2021"/>
    <s v="APELO_AOS_MOTIVOS"/>
    <s v="Apelo_ao_povo"/>
    <x v="701"/>
  </r>
  <r>
    <n v="703"/>
    <x v="702"/>
    <n v="2021"/>
    <s v="APELO_AOS_MOTIVOS"/>
    <s v="Apelo_ao_povo"/>
    <x v="702"/>
  </r>
  <r>
    <n v="704"/>
    <x v="703"/>
    <n v="2021"/>
    <s v="APELO_AOS_MOTIVOS"/>
    <s v="Apelo_ao_povo"/>
    <x v="703"/>
  </r>
  <r>
    <n v="705"/>
    <x v="704"/>
    <n v="2021"/>
    <s v="APELO_AOS_MOTIVOS"/>
    <s v="Apelo_ao_povo"/>
    <x v="704"/>
  </r>
  <r>
    <n v="706"/>
    <x v="705"/>
    <n v="2021"/>
    <s v="APELO_AOS_MOTIVOS"/>
    <s v="Apelo_ao_povo"/>
    <x v="705"/>
  </r>
  <r>
    <n v="707"/>
    <x v="706"/>
    <n v="2021"/>
    <s v="APELO_AOS_MOTIVOS"/>
    <s v="Apelo_ao_povo"/>
    <x v="706"/>
  </r>
  <r>
    <n v="708"/>
    <x v="707"/>
    <n v="2021"/>
    <s v="APELO_AOS_MOTIVOS"/>
    <s v="Apelo_ao_povo"/>
    <x v="707"/>
  </r>
  <r>
    <n v="709"/>
    <x v="708"/>
    <n v="2021"/>
    <s v="APELO_AOS_MOTIVOS"/>
    <s v="Apelo_ao_povo"/>
    <x v="708"/>
  </r>
  <r>
    <n v="710"/>
    <x v="709"/>
    <n v="2021"/>
    <s v="APELO_AOS_MOTIVOS"/>
    <s v="Apelo_ao_povo"/>
    <x v="709"/>
  </r>
  <r>
    <n v="711"/>
    <x v="710"/>
    <n v="2021"/>
    <s v="APELO_AOS_MOTIVOS"/>
    <s v="Apelo_ao_povo"/>
    <x v="710"/>
  </r>
  <r>
    <n v="712"/>
    <x v="711"/>
    <n v="2021"/>
    <s v="APELO_AOS_MOTIVOS"/>
    <s v="Apelo_ao_povo"/>
    <x v="711"/>
  </r>
  <r>
    <n v="713"/>
    <x v="712"/>
    <n v="2021"/>
    <s v="APELO_AOS_MOTIVOS"/>
    <s v="Apelo_ao_povo"/>
    <x v="712"/>
  </r>
  <r>
    <n v="714"/>
    <x v="713"/>
    <n v="2021"/>
    <s v="APELO_AOS_MOTIVOS"/>
    <s v="Apelo_ao_povo"/>
    <x v="713"/>
  </r>
  <r>
    <n v="715"/>
    <x v="714"/>
    <n v="2021"/>
    <s v="APELO_AOS_MOTIVOS"/>
    <s v="Apelo_ao_povo"/>
    <x v="714"/>
  </r>
  <r>
    <n v="716"/>
    <x v="715"/>
    <n v="2021"/>
    <s v="APELO_AOS_MOTIVOS"/>
    <s v="Apelo_ao_povo"/>
    <x v="715"/>
  </r>
  <r>
    <n v="717"/>
    <x v="716"/>
    <n v="2021"/>
    <s v="APELO_AOS_MOTIVOS"/>
    <s v="Apelo_ao_povo"/>
    <x v="716"/>
  </r>
  <r>
    <n v="718"/>
    <x v="717"/>
    <n v="2021"/>
    <s v="APELO_AOS_MOTIVOS"/>
    <s v="Apelo_ao_povo"/>
    <x v="717"/>
  </r>
  <r>
    <n v="719"/>
    <x v="718"/>
    <n v="2021"/>
    <s v="CAUSAIS"/>
    <s v="Causa_complexa"/>
    <x v="718"/>
  </r>
  <r>
    <n v="720"/>
    <x v="719"/>
    <n v="2021"/>
    <s v="CAUSAIS"/>
    <s v="Causa_complexa"/>
    <x v="719"/>
  </r>
  <r>
    <n v="721"/>
    <x v="720"/>
    <n v="2021"/>
    <s v="CAUSAIS"/>
    <s v="Causa_complexa"/>
    <x v="720"/>
  </r>
  <r>
    <n v="722"/>
    <x v="721"/>
    <n v="2021"/>
    <s v="CAUSAIS"/>
    <s v="Efeito_conjunto"/>
    <x v="721"/>
  </r>
  <r>
    <n v="723"/>
    <x v="722"/>
    <n v="2021"/>
    <s v="CAUSAIS"/>
    <s v="Insignificância"/>
    <x v="722"/>
  </r>
  <r>
    <n v="724"/>
    <x v="723"/>
    <n v="2021"/>
    <s v="CAUSAIS"/>
    <s v="Insignificância"/>
    <x v="723"/>
  </r>
  <r>
    <n v="725"/>
    <x v="724"/>
    <n v="2021"/>
    <s v="DISPERSÃO"/>
    <s v="Apelo_à_ignorância"/>
    <x v="724"/>
  </r>
  <r>
    <n v="726"/>
    <x v="725"/>
    <n v="2021"/>
    <s v="DISPERSÃO"/>
    <s v="Derrapagem"/>
    <x v="725"/>
  </r>
  <r>
    <n v="727"/>
    <x v="726"/>
    <n v="2021"/>
    <s v="DISPERSÃO"/>
    <s v="Falso_dilema"/>
    <x v="726"/>
  </r>
  <r>
    <n v="728"/>
    <x v="727"/>
    <n v="2021"/>
    <s v="ERROS_DE_DEFINIÇÃO"/>
    <s v="Definição_circular"/>
    <x v="727"/>
  </r>
  <r>
    <n v="729"/>
    <x v="728"/>
    <n v="2021"/>
    <s v="ERROS_DE_DEFINIÇÃO"/>
    <s v="Demasiadamente_ampla"/>
    <x v="728"/>
  </r>
  <r>
    <n v="730"/>
    <x v="729"/>
    <n v="2021"/>
    <s v="EXPLICAÇÃO"/>
    <s v="Âmbito_limitado"/>
    <x v="729"/>
  </r>
  <r>
    <n v="731"/>
    <x v="730"/>
    <n v="2021"/>
    <s v="EXPLICAÇÃO"/>
    <s v="Âmbito_limitado"/>
    <x v="730"/>
  </r>
  <r>
    <n v="732"/>
    <x v="731"/>
    <n v="2021"/>
    <s v="EXPLICAÇÃO"/>
    <s v="Distorcer_os_fatos"/>
    <x v="731"/>
  </r>
  <r>
    <n v="733"/>
    <x v="732"/>
    <n v="2021"/>
    <s v="EXPLICAÇÃO"/>
    <s v="Distorcer_os_fatos"/>
    <x v="732"/>
  </r>
  <r>
    <n v="734"/>
    <x v="733"/>
    <n v="2021"/>
    <s v="EXPLICAÇÃO"/>
    <s v="Distorcer_os_fatos"/>
    <x v="733"/>
  </r>
  <r>
    <n v="735"/>
    <x v="734"/>
    <n v="2021"/>
    <s v="EXPLICAÇÃO"/>
    <s v="Irrefutabilidade"/>
    <x v="734"/>
  </r>
  <r>
    <n v="736"/>
    <x v="735"/>
    <n v="2021"/>
    <s v="EXPLICAÇÃO"/>
    <s v="Pouca_profundidade"/>
    <x v="735"/>
  </r>
  <r>
    <n v="737"/>
    <x v="736"/>
    <n v="2021"/>
    <s v="FALHA_AO_ALVO"/>
    <s v="Espantalho"/>
    <x v="736"/>
  </r>
  <r>
    <n v="738"/>
    <x v="737"/>
    <n v="2021"/>
    <s v="FALHA_AO_ALVO"/>
    <s v="Espantalho"/>
    <x v="737"/>
  </r>
  <r>
    <n v="739"/>
    <x v="738"/>
    <n v="2021"/>
    <s v="FUGIR_DO_ASSUNTO"/>
    <s v="Ad_hominem"/>
    <x v="738"/>
  </r>
  <r>
    <n v="740"/>
    <x v="739"/>
    <n v="2021"/>
    <s v="FUGIR_DO_ASSUNTO"/>
    <s v="Autoridade_anônima"/>
    <x v="739"/>
  </r>
  <r>
    <n v="741"/>
    <x v="740"/>
    <n v="2021"/>
    <s v="FUGIR_DO_ASSUNTO"/>
    <s v="Autoridade_anônima"/>
    <x v="740"/>
  </r>
  <r>
    <n v="742"/>
    <x v="741"/>
    <n v="2021"/>
    <s v="INDUTIVA"/>
    <s v="Falsa_analogia"/>
    <x v="741"/>
  </r>
  <r>
    <n v="743"/>
    <x v="742"/>
    <n v="2021"/>
    <s v="INDUTIVA"/>
    <s v="Falsa_analogia"/>
    <x v="742"/>
  </r>
  <r>
    <n v="744"/>
    <x v="743"/>
    <n v="2021"/>
    <s v="INDUTIVA"/>
    <s v="Generalização_precipitada"/>
    <x v="743"/>
  </r>
  <r>
    <n v="745"/>
    <x v="744"/>
    <n v="2021"/>
    <s v="INDUTIVA"/>
    <s v="Indução_preguiçosa"/>
    <x v="744"/>
  </r>
  <r>
    <n v="746"/>
    <x v="745"/>
    <n v="2021"/>
    <s v="INDUTIVA"/>
    <s v="Omissão_de_dados"/>
    <x v="745"/>
  </r>
  <r>
    <n v="747"/>
    <x v="746"/>
    <n v="2021"/>
    <s v="INDUTIVA"/>
    <s v="Omissão_de_dados"/>
    <x v="746"/>
  </r>
  <r>
    <n v="748"/>
    <x v="747"/>
    <n v="2021"/>
    <s v="INDUTIVA"/>
    <s v="Omissão_de_dados"/>
    <x v="747"/>
  </r>
  <r>
    <n v="749"/>
    <x v="748"/>
    <n v="2022"/>
    <s v="APELO_AOS_MOTIVOS"/>
    <s v="Apelo_à_preconceitos_ou_emoções"/>
    <x v="748"/>
  </r>
  <r>
    <n v="750"/>
    <x v="749"/>
    <n v="2022"/>
    <s v="APELO_AOS_MOTIVOS"/>
    <s v="Apelo_à_preconceitos_ou_emoções"/>
    <x v="749"/>
  </r>
  <r>
    <n v="751"/>
    <x v="750"/>
    <n v="2022"/>
    <s v="APELO_AOS_MOTIVOS"/>
    <s v="Apelo_à_preconceitos_ou_emoções"/>
    <x v="750"/>
  </r>
  <r>
    <n v="752"/>
    <x v="751"/>
    <n v="2022"/>
    <s v="APELO_AOS_MOTIVOS"/>
    <s v="Apelo_à_piedade"/>
    <x v="751"/>
  </r>
  <r>
    <n v="753"/>
    <x v="752"/>
    <n v="2022"/>
    <s v="APELO_AOS_MOTIVOS"/>
    <s v="Apelo_à_piedade"/>
    <x v="752"/>
  </r>
  <r>
    <n v="754"/>
    <x v="753"/>
    <n v="2022"/>
    <s v="APELO_AOS_MOTIVOS"/>
    <s v="Apelo_ao_povo"/>
    <x v="753"/>
  </r>
  <r>
    <n v="755"/>
    <x v="754"/>
    <n v="2022"/>
    <s v="APELO_AOS_MOTIVOS"/>
    <s v="Apelo_ao_povo"/>
    <x v="754"/>
  </r>
  <r>
    <n v="756"/>
    <x v="755"/>
    <n v="2022"/>
    <s v="APELO_AOS_MOTIVOS"/>
    <s v="Apelo_ao_povo"/>
    <x v="755"/>
  </r>
  <r>
    <n v="757"/>
    <x v="756"/>
    <n v="2022"/>
    <s v="APELO_AOS_MOTIVOS"/>
    <s v="Apelo_ao_povo"/>
    <x v="756"/>
  </r>
  <r>
    <n v="758"/>
    <x v="757"/>
    <n v="2022"/>
    <s v="APELO_AOS_MOTIVOS"/>
    <s v="Apelo_ao_povo"/>
    <x v="757"/>
  </r>
  <r>
    <n v="759"/>
    <x v="758"/>
    <n v="2022"/>
    <s v="APELO_AOS_MOTIVOS"/>
    <s v="Apelo_ao_povo"/>
    <x v="758"/>
  </r>
  <r>
    <n v="760"/>
    <x v="759"/>
    <n v="2022"/>
    <s v="APELO_AOS_MOTIVOS"/>
    <s v="Apelo_ao_povo"/>
    <x v="759"/>
  </r>
  <r>
    <n v="761"/>
    <x v="760"/>
    <n v="2022"/>
    <s v="APELO_AOS_MOTIVOS"/>
    <s v="Apelo_ao_povo"/>
    <x v="760"/>
  </r>
  <r>
    <n v="762"/>
    <x v="761"/>
    <n v="2022"/>
    <s v="APELO_AOS_MOTIVOS"/>
    <s v="Apelo_ao_povo"/>
    <x v="761"/>
  </r>
  <r>
    <n v="763"/>
    <x v="762"/>
    <n v="2022"/>
    <s v="APELO_AOS_MOTIVOS"/>
    <s v="Apelo_ao_povo"/>
    <x v="762"/>
  </r>
  <r>
    <n v="764"/>
    <x v="763"/>
    <n v="2022"/>
    <s v="APELO_AOS_MOTIVOS"/>
    <s v="Apelo_ao_povo"/>
    <x v="763"/>
  </r>
  <r>
    <n v="765"/>
    <x v="764"/>
    <n v="2022"/>
    <s v="APELO_AOS_MOTIVOS"/>
    <s v="Apelo_ao_povo"/>
    <x v="764"/>
  </r>
  <r>
    <n v="766"/>
    <x v="765"/>
    <n v="2022"/>
    <s v="APELO_AOS_MOTIVOS"/>
    <s v="Apelo_ao_povo"/>
    <x v="765"/>
  </r>
  <r>
    <n v="767"/>
    <x v="766"/>
    <n v="2022"/>
    <s v="APELO_AOS_MOTIVOS"/>
    <s v="Apelo_ao_povo"/>
    <x v="766"/>
  </r>
  <r>
    <n v="768"/>
    <x v="767"/>
    <n v="2022"/>
    <s v="APELO_AOS_MOTIVOS"/>
    <s v="Apelo_ao_povo"/>
    <x v="767"/>
  </r>
  <r>
    <n v="769"/>
    <x v="768"/>
    <n v="2022"/>
    <s v="APELO_AOS_MOTIVOS"/>
    <s v="Apelo_ao_povo"/>
    <x v="768"/>
  </r>
  <r>
    <n v="770"/>
    <x v="769"/>
    <n v="2022"/>
    <s v="APELO_AOS_MOTIVOS"/>
    <s v="Apelo_ao_povo"/>
    <x v="769"/>
  </r>
  <r>
    <n v="771"/>
    <x v="770"/>
    <n v="2022"/>
    <s v="APELO_AOS_MOTIVOS"/>
    <s v="Apelo_ao_povo"/>
    <x v="770"/>
  </r>
  <r>
    <n v="772"/>
    <x v="771"/>
    <n v="2022"/>
    <s v="APELO_AOS_MOTIVOS"/>
    <s v="Apelo_à_preconceitos_ou_emoções"/>
    <x v="771"/>
  </r>
  <r>
    <n v="773"/>
    <x v="772"/>
    <n v="2022"/>
    <s v="APELO_AOS_MOTIVOS"/>
    <s v="Apelo_à_preconceitos_ou_emoções"/>
    <x v="772"/>
  </r>
  <r>
    <n v="774"/>
    <x v="773"/>
    <n v="2022"/>
    <s v="APELO_AOS_MOTIVOS"/>
    <s v="Apelo_à_preconceitos_ou_emoções"/>
    <x v="773"/>
  </r>
  <r>
    <n v="775"/>
    <x v="774"/>
    <n v="2022"/>
    <s v="CAUSAIS"/>
    <s v="Causa_complexa"/>
    <x v="774"/>
  </r>
  <r>
    <n v="776"/>
    <x v="775"/>
    <n v="2022"/>
    <s v="CAUSAIS"/>
    <s v="Efeito_conjunto"/>
    <x v="775"/>
  </r>
  <r>
    <n v="777"/>
    <x v="776"/>
    <n v="2022"/>
    <s v="CAUSAIS"/>
    <s v="Post_hoc"/>
    <x v="776"/>
  </r>
  <r>
    <n v="778"/>
    <x v="777"/>
    <n v="2022"/>
    <s v="DISPERSÃO"/>
    <s v="Apelo_à_ignorância"/>
    <x v="777"/>
  </r>
  <r>
    <n v="779"/>
    <x v="778"/>
    <n v="2022"/>
    <s v="DISPERSÃO"/>
    <s v="Falso_dilema"/>
    <x v="778"/>
  </r>
  <r>
    <n v="780"/>
    <x v="779"/>
    <n v="2022"/>
    <s v="DISPERSÃO"/>
    <s v="Pergunta_complexa"/>
    <x v="779"/>
  </r>
  <r>
    <n v="781"/>
    <x v="780"/>
    <n v="2022"/>
    <s v="ERROS_DE_DEFINIÇÃO"/>
    <s v="Definição_circular"/>
    <x v="780"/>
  </r>
  <r>
    <n v="782"/>
    <x v="781"/>
    <n v="2022"/>
    <s v="ERROS_DE_DEFINIÇÃO"/>
    <s v="Definição_contraditória"/>
    <x v="781"/>
  </r>
  <r>
    <n v="783"/>
    <x v="782"/>
    <n v="2022"/>
    <s v="ERROS_DE_DEFINIÇÃO"/>
    <s v="Definição_contraditória"/>
    <x v="782"/>
  </r>
  <r>
    <n v="784"/>
    <x v="783"/>
    <n v="2022"/>
    <s v="EXPLICAÇÃO"/>
    <s v="Distorcer_os_fatos"/>
    <x v="783"/>
  </r>
  <r>
    <n v="785"/>
    <x v="784"/>
    <n v="2022"/>
    <s v="EXPLICAÇÃO"/>
    <s v="Irrefutabilidade"/>
    <x v="784"/>
  </r>
  <r>
    <n v="786"/>
    <x v="785"/>
    <n v="2022"/>
    <s v="EXPLICAÇÃO"/>
    <s v="Pouca_profundidade"/>
    <x v="785"/>
  </r>
  <r>
    <n v="787"/>
    <x v="786"/>
    <n v="2022"/>
    <s v="EXPLICAÇÃO"/>
    <s v="Pouca_profundidade"/>
    <x v="786"/>
  </r>
  <r>
    <n v="788"/>
    <x v="787"/>
    <n v="2022"/>
    <s v="EXPLICAÇÃO"/>
    <s v="Pouca_profundidade"/>
    <x v="787"/>
  </r>
  <r>
    <n v="789"/>
    <x v="788"/>
    <n v="2022"/>
    <s v="EXPLICAÇÃO"/>
    <s v="Pouca_profundidade"/>
    <x v="788"/>
  </r>
  <r>
    <n v="790"/>
    <x v="789"/>
    <n v="2022"/>
    <s v="EXPLICAÇÃO"/>
    <s v="Pouca_profundidade"/>
    <x v="789"/>
  </r>
  <r>
    <n v="791"/>
    <x v="790"/>
    <n v="2022"/>
    <s v="EXPLICAÇÃO"/>
    <s v="Pouca_profundidade"/>
    <x v="790"/>
  </r>
  <r>
    <n v="792"/>
    <x v="791"/>
    <n v="2022"/>
    <s v="FALHA_AO_ALVO"/>
    <s v="Espantalho"/>
    <x v="791"/>
  </r>
  <r>
    <n v="793"/>
    <x v="792"/>
    <n v="2022"/>
    <s v="FALHA_AO_ALVO"/>
    <s v="Espantalho"/>
    <x v="792"/>
  </r>
  <r>
    <n v="794"/>
    <x v="793"/>
    <n v="2022"/>
    <s v="FUGIR_DO_ASSUNTO"/>
    <s v="Ad_hominem"/>
    <x v="793"/>
  </r>
  <r>
    <n v="795"/>
    <x v="794"/>
    <n v="2022"/>
    <s v="FUGIR_DO_ASSUNTO"/>
    <s v="Apelo_à_autoridade"/>
    <x v="794"/>
  </r>
  <r>
    <n v="796"/>
    <x v="795"/>
    <n v="2022"/>
    <s v="FUGIR_DO_ASSUNTO"/>
    <s v="Apelo_à_autoridade"/>
    <x v="795"/>
  </r>
  <r>
    <n v="797"/>
    <x v="796"/>
    <n v="2022"/>
    <s v="FUGIR_DO_ASSUNTO"/>
    <s v="Apelo_à_autoridade"/>
    <x v="796"/>
  </r>
  <r>
    <n v="798"/>
    <x v="797"/>
    <n v="2022"/>
    <s v="FUGIR_DO_ASSUNTO"/>
    <s v="Apelo_à_autoridade"/>
    <x v="797"/>
  </r>
  <r>
    <n v="799"/>
    <x v="798"/>
    <n v="2022"/>
    <s v="FUGIR_DO_ASSUNTO"/>
    <s v="Apelo_à_autoridade"/>
    <x v="798"/>
  </r>
  <r>
    <n v="800"/>
    <x v="799"/>
    <n v="2022"/>
    <s v="INDUTIVA"/>
    <s v="Amostra_não_representativa"/>
    <x v="799"/>
  </r>
  <r>
    <n v="801"/>
    <x v="800"/>
    <n v="2022"/>
    <s v="INDUTIVA"/>
    <s v="Generalização_precipitada"/>
    <x v="800"/>
  </r>
  <r>
    <n v="802"/>
    <x v="801"/>
    <n v="2022"/>
    <s v="INDUTIVA"/>
    <s v="Omissão_de_dados"/>
    <x v="801"/>
  </r>
  <r>
    <n v="803"/>
    <x v="802"/>
    <n v="2020"/>
    <s v="APELO_AOS_MOTIVOS"/>
    <s v="Apelo_ao_povo"/>
    <x v="802"/>
  </r>
  <r>
    <n v="804"/>
    <x v="803"/>
    <n v="2020"/>
    <s v="APELO_AOS_MOTIVOS"/>
    <s v="Apelo_ao_povo"/>
    <x v="803"/>
  </r>
  <r>
    <n v="805"/>
    <x v="804"/>
    <n v="2019"/>
    <s v="APELO_AOS_MOTIVOS"/>
    <s v="Apelo_à_preconceitos_ou_emoções"/>
    <x v="8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03C017-A40C-425C-B8DB-B6880356A3DB}" name="Tabela dinâmica2" cacheId="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S61" firstHeaderRow="1" firstDataRow="2" firstDataCol="1"/>
  <pivotFields count="4">
    <pivotField axis="axisCol" showAll="0">
      <items count="18">
        <item x="16"/>
        <item x="0"/>
        <item x="12"/>
        <item x="2"/>
        <item x="3"/>
        <item x="13"/>
        <item x="4"/>
        <item x="5"/>
        <item x="1"/>
        <item x="6"/>
        <item x="7"/>
        <item x="14"/>
        <item x="8"/>
        <item x="9"/>
        <item x="15"/>
        <item x="10"/>
        <item x="11"/>
        <item t="default"/>
      </items>
    </pivotField>
    <pivotField axis="axisRow" showAll="0">
      <items count="12">
        <item x="5"/>
        <item x="6"/>
        <item x="8"/>
        <item x="7"/>
        <item x="10"/>
        <item x="3"/>
        <item x="9"/>
        <item x="1"/>
        <item x="4"/>
        <item x="2"/>
        <item x="0"/>
        <item t="default"/>
      </items>
    </pivotField>
    <pivotField axis="axisRow" showAll="0">
      <items count="55">
        <item x="0"/>
        <item x="1"/>
        <item x="2"/>
        <item x="3"/>
        <item x="6"/>
        <item m="1" x="49"/>
        <item m="1" x="47"/>
        <item m="1" x="46"/>
        <item x="10"/>
        <item x="14"/>
        <item x="15"/>
        <item x="16"/>
        <item x="17"/>
        <item m="1" x="50"/>
        <item x="19"/>
        <item x="20"/>
        <item x="21"/>
        <item x="24"/>
        <item x="25"/>
        <item x="27"/>
        <item x="28"/>
        <item x="29"/>
        <item x="30"/>
        <item x="31"/>
        <item x="36"/>
        <item x="37"/>
        <item x="38"/>
        <item x="40"/>
        <item x="41"/>
        <item x="42"/>
        <item x="43"/>
        <item x="4"/>
        <item x="23"/>
        <item x="33"/>
        <item x="44"/>
        <item x="39"/>
        <item m="1" x="53"/>
        <item x="32"/>
        <item x="22"/>
        <item m="1" x="48"/>
        <item x="18"/>
        <item m="1" x="45"/>
        <item x="26"/>
        <item x="5"/>
        <item m="1" x="52"/>
        <item m="1" x="51"/>
        <item x="35"/>
        <item x="34"/>
        <item x="7"/>
        <item x="11"/>
        <item x="12"/>
        <item x="13"/>
        <item x="9"/>
        <item x="8"/>
        <item t="default"/>
      </items>
    </pivotField>
    <pivotField dataField="1" showAll="0"/>
  </pivotFields>
  <rowFields count="2">
    <field x="1"/>
    <field x="2"/>
  </rowFields>
  <rowItems count="57">
    <i>
      <x/>
    </i>
    <i r="1">
      <x v="17"/>
    </i>
    <i r="1">
      <x v="18"/>
    </i>
    <i r="1">
      <x v="43"/>
    </i>
    <i>
      <x v="1"/>
    </i>
    <i r="1">
      <x v="8"/>
    </i>
    <i r="1">
      <x v="48"/>
    </i>
    <i r="1">
      <x v="49"/>
    </i>
    <i r="1">
      <x v="50"/>
    </i>
    <i r="1">
      <x v="51"/>
    </i>
    <i r="1">
      <x v="52"/>
    </i>
    <i>
      <x v="2"/>
    </i>
    <i r="1">
      <x v="10"/>
    </i>
    <i r="1">
      <x v="28"/>
    </i>
    <i r="1">
      <x v="32"/>
    </i>
    <i r="1">
      <x v="33"/>
    </i>
    <i r="1">
      <x v="34"/>
    </i>
    <i>
      <x v="3"/>
    </i>
    <i r="1">
      <x v="16"/>
    </i>
    <i r="1">
      <x v="21"/>
    </i>
    <i r="1">
      <x v="35"/>
    </i>
    <i r="1">
      <x v="53"/>
    </i>
    <i>
      <x v="4"/>
    </i>
    <i r="1">
      <x v="12"/>
    </i>
    <i r="1">
      <x v="14"/>
    </i>
    <i r="1">
      <x v="15"/>
    </i>
    <i r="1">
      <x v="30"/>
    </i>
    <i r="1">
      <x v="40"/>
    </i>
    <i>
      <x v="5"/>
    </i>
    <i r="1">
      <x v="3"/>
    </i>
    <i r="1">
      <x v="24"/>
    </i>
    <i r="1">
      <x v="29"/>
    </i>
    <i r="1">
      <x v="38"/>
    </i>
    <i r="1">
      <x v="47"/>
    </i>
    <i>
      <x v="6"/>
    </i>
    <i r="1">
      <x v="11"/>
    </i>
    <i r="1">
      <x v="27"/>
    </i>
    <i r="1">
      <x v="42"/>
    </i>
    <i>
      <x v="7"/>
    </i>
    <i r="1">
      <x v="1"/>
    </i>
    <i r="1">
      <x v="4"/>
    </i>
    <i r="1">
      <x v="9"/>
    </i>
    <i r="1">
      <x v="19"/>
    </i>
    <i>
      <x v="8"/>
    </i>
    <i r="1">
      <x v="20"/>
    </i>
    <i r="1">
      <x v="22"/>
    </i>
    <i r="1">
      <x v="26"/>
    </i>
    <i r="1">
      <x v="31"/>
    </i>
    <i r="1">
      <x v="37"/>
    </i>
    <i>
      <x v="9"/>
    </i>
    <i r="1">
      <x v="2"/>
    </i>
    <i r="1">
      <x v="23"/>
    </i>
    <i r="1">
      <x v="25"/>
    </i>
    <i>
      <x v="10"/>
    </i>
    <i r="1">
      <x/>
    </i>
    <i r="1">
      <x v="46"/>
    </i>
    <i t="grand">
      <x/>
    </i>
  </rowItems>
  <colFields count="1">
    <field x="0"/>
  </colFields>
  <colItems count="18">
    <i>
      <x/>
    </i>
    <i>
      <x v="1"/>
    </i>
    <i>
      <x v="2"/>
    </i>
    <i>
      <x v="3"/>
    </i>
    <i>
      <x v="4"/>
    </i>
    <i>
      <x v="5"/>
    </i>
    <i>
      <x v="6"/>
    </i>
    <i>
      <x v="7"/>
    </i>
    <i>
      <x v="8"/>
    </i>
    <i>
      <x v="9"/>
    </i>
    <i>
      <x v="10"/>
    </i>
    <i>
      <x v="11"/>
    </i>
    <i>
      <x v="12"/>
    </i>
    <i>
      <x v="13"/>
    </i>
    <i>
      <x v="14"/>
    </i>
    <i>
      <x v="15"/>
    </i>
    <i>
      <x v="16"/>
    </i>
    <i t="grand">
      <x/>
    </i>
  </colItems>
  <dataFields count="1">
    <dataField name="Contagem de ENUNCIADO" fld="3" subtotal="count" baseField="0" baseItem="0"/>
  </dataFields>
  <formats count="7">
    <format dxfId="6">
      <pivotArea grandCol="1" outline="0" collapsedLevelsAreSubtotals="1" fieldPosition="0"/>
    </format>
    <format dxfId="5">
      <pivotArea grandCol="1" outline="0" collapsedLevelsAreSubtotals="1" fieldPosition="0"/>
    </format>
    <format dxfId="4">
      <pivotArea type="topRight" dataOnly="0" labelOnly="1" outline="0" offset="Q1" fieldPosition="0"/>
    </format>
    <format dxfId="3">
      <pivotArea dataOnly="0" labelOnly="1" grandCol="1" outline="0" fieldPosition="0"/>
    </format>
    <format dxfId="2">
      <pivotArea dataOnly="0" labelOnly="1" fieldPosition="0">
        <references count="2">
          <reference field="1" count="1" selected="0">
            <x v="1"/>
          </reference>
          <reference field="2" count="1">
            <x v="49"/>
          </reference>
        </references>
      </pivotArea>
    </format>
    <format dxfId="1">
      <pivotArea collapsedLevelsAreSubtotals="1" fieldPosition="0">
        <references count="2">
          <reference field="0" count="1" selected="0">
            <x v="13"/>
          </reference>
          <reference field="1" count="1">
            <x v="1"/>
          </reference>
        </references>
      </pivotArea>
    </format>
    <format dxfId="0">
      <pivotArea collapsedLevelsAreSubtotals="1" fieldPosition="0">
        <references count="2">
          <reference field="0" count="1" selected="0">
            <x v="15"/>
          </reference>
          <reference field="1"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EBC4AF-FD9E-48D0-BEE8-9AF2DC22123A}" name="Tabela dinâmica2" cacheId="7"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location ref="A3:A1614" firstHeaderRow="1" firstDataRow="1" firstDataCol="1"/>
  <pivotFields count="6">
    <pivotField showAll="0"/>
    <pivotField axis="axisRow" showAll="0">
      <items count="806">
        <item x="0"/>
        <item x="1"/>
        <item x="2"/>
        <item x="3"/>
        <item x="4"/>
        <item x="5"/>
        <item x="6"/>
        <item x="7"/>
        <item x="8"/>
        <item x="10"/>
        <item x="12"/>
        <item x="13"/>
        <item x="14"/>
        <item x="15"/>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2"/>
        <item x="53"/>
        <item x="54"/>
        <item x="55"/>
        <item x="56"/>
        <item x="57"/>
        <item x="58"/>
        <item x="59"/>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5"/>
        <item x="106"/>
        <item x="107"/>
        <item x="108"/>
        <item x="109"/>
        <item x="113"/>
        <item x="114"/>
        <item x="116"/>
        <item x="117"/>
        <item x="118"/>
        <item x="119"/>
        <item x="120"/>
        <item x="121"/>
        <item x="122"/>
        <item x="123"/>
        <item x="125"/>
        <item x="126"/>
        <item x="127"/>
        <item x="128"/>
        <item x="129"/>
        <item x="130"/>
        <item x="131"/>
        <item x="132"/>
        <item x="134"/>
        <item x="135"/>
        <item x="136"/>
        <item x="137"/>
        <item x="138"/>
        <item x="139"/>
        <item x="140"/>
        <item x="141"/>
        <item x="142"/>
        <item x="143"/>
        <item x="144"/>
        <item x="145"/>
        <item x="146"/>
        <item x="147"/>
        <item x="148"/>
        <item x="150"/>
        <item x="151"/>
        <item x="152"/>
        <item x="156"/>
        <item x="157"/>
        <item x="158"/>
        <item x="159"/>
        <item x="160"/>
        <item x="161"/>
        <item x="162"/>
        <item x="163"/>
        <item x="164"/>
        <item x="167"/>
        <item x="168"/>
        <item x="169"/>
        <item x="170"/>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11"/>
        <item x="212"/>
        <item x="213"/>
        <item x="214"/>
        <item x="215"/>
        <item x="216"/>
        <item x="217"/>
        <item x="218"/>
        <item x="219"/>
        <item x="220"/>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2"/>
        <item x="273"/>
        <item x="274"/>
        <item x="275"/>
        <item x="276"/>
        <item x="277"/>
        <item x="278"/>
        <item x="279"/>
        <item x="280"/>
        <item x="281"/>
        <item x="282"/>
        <item x="283"/>
        <item x="284"/>
        <item x="285"/>
        <item x="286"/>
        <item x="287"/>
        <item x="288"/>
        <item x="291"/>
        <item x="292"/>
        <item x="293"/>
        <item x="294"/>
        <item x="295"/>
        <item x="296"/>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2"/>
        <item x="333"/>
        <item x="334"/>
        <item x="335"/>
        <item x="336"/>
        <item x="337"/>
        <item x="338"/>
        <item x="339"/>
        <item x="340"/>
        <item x="341"/>
        <item x="342"/>
        <item x="343"/>
        <item x="344"/>
        <item x="345"/>
        <item x="346"/>
        <item x="347"/>
        <item x="348"/>
        <item x="349"/>
        <item x="350"/>
        <item x="351"/>
        <item x="352"/>
        <item x="353"/>
        <item x="354"/>
        <item x="355"/>
        <item x="356"/>
        <item x="357"/>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2"/>
        <item x="403"/>
        <item x="404"/>
        <item x="405"/>
        <item x="406"/>
        <item x="407"/>
        <item x="408"/>
        <item x="409"/>
        <item x="412"/>
        <item x="413"/>
        <item x="414"/>
        <item x="415"/>
        <item x="416"/>
        <item x="419"/>
        <item x="420"/>
        <item x="421"/>
        <item x="422"/>
        <item x="423"/>
        <item x="424"/>
        <item x="425"/>
        <item x="426"/>
        <item x="427"/>
        <item x="428"/>
        <item x="429"/>
        <item x="430"/>
        <item x="431"/>
        <item x="432"/>
        <item x="433"/>
        <item x="434"/>
        <item x="435"/>
        <item x="436"/>
        <item x="437"/>
        <item x="439"/>
        <item x="440"/>
        <item x="441"/>
        <item x="442"/>
        <item x="443"/>
        <item x="444"/>
        <item x="445"/>
        <item x="446"/>
        <item x="447"/>
        <item x="448"/>
        <item x="451"/>
        <item x="452"/>
        <item x="453"/>
        <item x="454"/>
        <item x="455"/>
        <item x="456"/>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2"/>
        <item x="494"/>
        <item x="498"/>
        <item x="499"/>
        <item x="500"/>
        <item x="501"/>
        <item x="502"/>
        <item x="503"/>
        <item x="504"/>
        <item x="505"/>
        <item x="506"/>
        <item x="507"/>
        <item x="508"/>
        <item x="509"/>
        <item x="510"/>
        <item x="511"/>
        <item x="512"/>
        <item x="513"/>
        <item x="514"/>
        <item x="515"/>
        <item x="516"/>
        <item x="517"/>
        <item x="518"/>
        <item x="519"/>
        <item x="520"/>
        <item x="521"/>
        <item x="522"/>
        <item x="524"/>
        <item x="525"/>
        <item x="526"/>
        <item x="527"/>
        <item x="528"/>
        <item x="529"/>
        <item x="532"/>
        <item x="533"/>
        <item x="535"/>
        <item x="536"/>
        <item x="537"/>
        <item x="538"/>
        <item x="539"/>
        <item x="540"/>
        <item x="541"/>
        <item x="542"/>
        <item x="546"/>
        <item x="547"/>
        <item x="548"/>
        <item x="549"/>
        <item x="550"/>
        <item x="551"/>
        <item x="552"/>
        <item x="553"/>
        <item x="554"/>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5"/>
        <item x="588"/>
        <item x="589"/>
        <item x="590"/>
        <item x="591"/>
        <item x="592"/>
        <item x="593"/>
        <item x="594"/>
        <item x="596"/>
        <item x="597"/>
        <item x="598"/>
        <item x="599"/>
        <item x="600"/>
        <item x="601"/>
        <item x="602"/>
        <item x="603"/>
        <item x="604"/>
        <item x="609"/>
        <item x="610"/>
        <item x="611"/>
        <item x="612"/>
        <item x="613"/>
        <item x="614"/>
        <item x="615"/>
        <item x="616"/>
        <item x="617"/>
        <item x="618"/>
        <item x="619"/>
        <item x="620"/>
        <item x="621"/>
        <item x="622"/>
        <item x="623"/>
        <item x="624"/>
        <item x="625"/>
        <item x="626"/>
        <item x="627"/>
        <item x="628"/>
        <item x="629"/>
        <item x="630"/>
        <item x="631"/>
        <item x="632"/>
        <item x="633"/>
        <item x="634"/>
        <item x="638"/>
        <item x="639"/>
        <item x="641"/>
        <item x="645"/>
        <item x="646"/>
        <item x="647"/>
        <item x="648"/>
        <item x="649"/>
        <item x="650"/>
        <item x="651"/>
        <item x="652"/>
        <item x="653"/>
        <item x="654"/>
        <item x="659"/>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8"/>
        <item x="719"/>
        <item x="720"/>
        <item x="721"/>
        <item x="724"/>
        <item x="725"/>
        <item x="726"/>
        <item x="728"/>
        <item x="729"/>
        <item x="730"/>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4"/>
        <item x="785"/>
        <item x="786"/>
        <item x="787"/>
        <item x="788"/>
        <item x="789"/>
        <item x="790"/>
        <item x="791"/>
        <item x="792"/>
        <item x="793"/>
        <item x="799"/>
        <item x="800"/>
        <item x="801"/>
        <item x="656"/>
        <item x="133"/>
        <item x="417"/>
        <item x="9"/>
        <item x="11"/>
        <item x="16"/>
        <item x="51"/>
        <item x="60"/>
        <item x="61"/>
        <item x="62"/>
        <item x="103"/>
        <item x="104"/>
        <item x="110"/>
        <item x="111"/>
        <item x="112"/>
        <item x="115"/>
        <item x="124"/>
        <item x="149"/>
        <item x="153"/>
        <item x="154"/>
        <item x="155"/>
        <item x="165"/>
        <item x="166"/>
        <item x="171"/>
        <item x="172"/>
        <item x="209"/>
        <item x="210"/>
        <item x="221"/>
        <item x="271"/>
        <item x="289"/>
        <item x="290"/>
        <item x="297"/>
        <item x="298"/>
        <item x="331"/>
        <item x="358"/>
        <item x="401"/>
        <item x="410"/>
        <item x="411"/>
        <item x="418"/>
        <item x="438"/>
        <item x="449"/>
        <item x="450"/>
        <item x="457"/>
        <item x="458"/>
        <item x="459"/>
        <item x="491"/>
        <item x="493"/>
        <item x="495"/>
        <item x="496"/>
        <item x="497"/>
        <item x="523"/>
        <item x="530"/>
        <item x="531"/>
        <item x="534"/>
        <item x="543"/>
        <item x="544"/>
        <item x="545"/>
        <item x="555"/>
        <item x="584"/>
        <item x="586"/>
        <item x="587"/>
        <item x="595"/>
        <item x="605"/>
        <item x="606"/>
        <item x="607"/>
        <item x="608"/>
        <item x="635"/>
        <item x="636"/>
        <item x="637"/>
        <item x="640"/>
        <item x="642"/>
        <item x="643"/>
        <item x="644"/>
        <item x="655"/>
        <item x="657"/>
        <item x="658"/>
        <item x="660"/>
        <item x="717"/>
        <item x="722"/>
        <item x="723"/>
        <item x="727"/>
        <item x="731"/>
        <item x="732"/>
        <item x="733"/>
        <item x="782"/>
        <item x="783"/>
        <item x="794"/>
        <item x="795"/>
        <item x="796"/>
        <item x="797"/>
        <item x="798"/>
        <item x="802"/>
        <item x="803"/>
        <item x="804"/>
        <item t="default"/>
      </items>
    </pivotField>
    <pivotField showAll="0"/>
    <pivotField showAll="0"/>
    <pivotField showAll="0"/>
    <pivotField axis="axisRow" showAll="0">
      <items count="806">
        <item x="428"/>
        <item x="453"/>
        <item x="257"/>
        <item x="583"/>
        <item x="366"/>
        <item x="306"/>
        <item x="180"/>
        <item x="222"/>
        <item x="520"/>
        <item x="372"/>
        <item x="19"/>
        <item x="540"/>
        <item x="11"/>
        <item x="40"/>
        <item x="786"/>
        <item x="80"/>
        <item x="53"/>
        <item x="36"/>
        <item x="606"/>
        <item x="50"/>
        <item x="405"/>
        <item x="342"/>
        <item x="100"/>
        <item x="90"/>
        <item x="254"/>
        <item x="305"/>
        <item x="302"/>
        <item x="197"/>
        <item x="577"/>
        <item x="78"/>
        <item x="411"/>
        <item x="659"/>
        <item x="544"/>
        <item x="150"/>
        <item x="70"/>
        <item x="189"/>
        <item x="269"/>
        <item x="172"/>
        <item x="737"/>
        <item x="666"/>
        <item x="710"/>
        <item x="717"/>
        <item x="331"/>
        <item x="715"/>
        <item x="229"/>
        <item x="63"/>
        <item x="183"/>
        <item x="426"/>
        <item x="351"/>
        <item x="484"/>
        <item x="732"/>
        <item x="102"/>
        <item x="766"/>
        <item x="147"/>
        <item x="332"/>
        <item x="798"/>
        <item x="312"/>
        <item x="154"/>
        <item x="781"/>
        <item x="157"/>
        <item x="301"/>
        <item x="777"/>
        <item x="652"/>
        <item x="44"/>
        <item x="18"/>
        <item x="111"/>
        <item x="529"/>
        <item x="365"/>
        <item x="481"/>
        <item x="151"/>
        <item x="349"/>
        <item x="642"/>
        <item x="271"/>
        <item x="636"/>
        <item x="653"/>
        <item x="644"/>
        <item x="749"/>
        <item x="722"/>
        <item x="597"/>
        <item x="482"/>
        <item x="16"/>
        <item x="532"/>
        <item x="413"/>
        <item x="752"/>
        <item x="348"/>
        <item x="478"/>
        <item x="179"/>
        <item x="640"/>
        <item x="258"/>
        <item x="475"/>
        <item x="720"/>
        <item x="594"/>
        <item x="185"/>
        <item x="485"/>
        <item x="99"/>
        <item x="46"/>
        <item x="396"/>
        <item x="261"/>
        <item x="711"/>
        <item x="32"/>
        <item x="435"/>
        <item x="433"/>
        <item x="463"/>
        <item x="193"/>
        <item x="376"/>
        <item x="60"/>
        <item x="479"/>
        <item x="24"/>
        <item x="772"/>
        <item x="700"/>
        <item x="483"/>
        <item x="721"/>
        <item x="286"/>
        <item x="591"/>
        <item x="476"/>
        <item x="490"/>
        <item x="445"/>
        <item x="402"/>
        <item x="210"/>
        <item x="412"/>
        <item x="284"/>
        <item x="712"/>
        <item x="275"/>
        <item x="589"/>
        <item x="569"/>
        <item x="57"/>
        <item x="618"/>
        <item x="278"/>
        <item x="319"/>
        <item x="61"/>
        <item x="404"/>
        <item x="285"/>
        <item x="158"/>
        <item x="241"/>
        <item x="313"/>
        <item x="733"/>
        <item x="240"/>
        <item x="724"/>
        <item x="550"/>
        <item x="204"/>
        <item x="447"/>
        <item x="515"/>
        <item x="701"/>
        <item x="384"/>
        <item x="470"/>
        <item x="497"/>
        <item x="299"/>
        <item x="259"/>
        <item x="270"/>
        <item x="263"/>
        <item x="564"/>
        <item x="242"/>
        <item x="450"/>
        <item x="789"/>
        <item x="298"/>
        <item x="398"/>
        <item x="317"/>
        <item x="645"/>
        <item x="25"/>
        <item x="641"/>
        <item x="486"/>
        <item x="792"/>
        <item x="670"/>
        <item x="563"/>
        <item x="214"/>
        <item x="292"/>
        <item x="579"/>
        <item x="133"/>
        <item x="559"/>
        <item x="574"/>
        <item x="575"/>
        <item x="627"/>
        <item x="390"/>
        <item x="487"/>
        <item x="394"/>
        <item x="430"/>
        <item x="584"/>
        <item x="661"/>
        <item x="369"/>
        <item x="48"/>
        <item x="663"/>
        <item x="28"/>
        <item x="353"/>
        <item x="288"/>
        <item x="307"/>
        <item x="731"/>
        <item x="83"/>
        <item x="377"/>
        <item x="440"/>
        <item x="212"/>
        <item x="318"/>
        <item x="437"/>
        <item x="173"/>
        <item x="81"/>
        <item x="762"/>
        <item x="513"/>
        <item x="182"/>
        <item x="590"/>
        <item x="128"/>
        <item x="707"/>
        <item x="438"/>
        <item x="441"/>
        <item x="682"/>
        <item x="530"/>
        <item x="518"/>
        <item x="64"/>
        <item x="255"/>
        <item x="623"/>
        <item x="238"/>
        <item x="581"/>
        <item x="126"/>
        <item x="13"/>
        <item x="393"/>
        <item x="26"/>
        <item x="235"/>
        <item x="137"/>
        <item x="498"/>
        <item x="167"/>
        <item x="713"/>
        <item x="634"/>
        <item x="587"/>
        <item x="619"/>
        <item x="30"/>
        <item x="386"/>
        <item x="125"/>
        <item x="176"/>
        <item x="155"/>
        <item x="364"/>
        <item x="303"/>
        <item x="362"/>
        <item x="304"/>
        <item x="144"/>
        <item x="443"/>
        <item x="290"/>
        <item x="554"/>
        <item x="71"/>
        <item x="15"/>
        <item x="580"/>
        <item x="494"/>
        <item x="727"/>
        <item x="466"/>
        <item x="424"/>
        <item x="186"/>
        <item x="203"/>
        <item x="103"/>
        <item x="96"/>
        <item x="499"/>
        <item x="118"/>
        <item x="716"/>
        <item x="335"/>
        <item x="692"/>
        <item x="146"/>
        <item x="352"/>
        <item x="360"/>
        <item x="148"/>
        <item x="694"/>
        <item x="88"/>
        <item x="74"/>
        <item x="323"/>
        <item x="196"/>
        <item x="139"/>
        <item x="460"/>
        <item x="496"/>
        <item x="190"/>
        <item x="207"/>
        <item x="120"/>
        <item x="380"/>
        <item x="421"/>
        <item x="162"/>
        <item x="674"/>
        <item x="328"/>
        <item x="517"/>
        <item x="114"/>
        <item x="625"/>
        <item x="97"/>
        <item x="105"/>
        <item x="89"/>
        <item x="462"/>
        <item x="231"/>
        <item x="782"/>
        <item x="267"/>
        <item x="188"/>
        <item x="129"/>
        <item x="260"/>
        <item x="273"/>
        <item x="383"/>
        <item x="223"/>
        <item x="266"/>
        <item x="230"/>
        <item x="171"/>
        <item x="101"/>
        <item x="510"/>
        <item x="739"/>
        <item x="797"/>
        <item x="664"/>
        <item x="562"/>
        <item x="282"/>
        <item x="283"/>
        <item x="345"/>
        <item x="609"/>
        <item x="152"/>
        <item x="801"/>
        <item x="539"/>
        <item x="324"/>
        <item x="726"/>
        <item x="745"/>
        <item x="392"/>
        <item x="778"/>
        <item x="239"/>
        <item x="321"/>
        <item x="87"/>
        <item x="477"/>
        <item x="140"/>
        <item x="472"/>
        <item x="320"/>
        <item x="534"/>
        <item x="368"/>
        <item x="14"/>
        <item x="208"/>
        <item x="557"/>
        <item x="769"/>
        <item x="560"/>
        <item x="672"/>
        <item x="456"/>
        <item x="416"/>
        <item x="755"/>
        <item x="620"/>
        <item x="330"/>
        <item x="489"/>
        <item x="630"/>
        <item x="116"/>
        <item x="228"/>
        <item x="669"/>
        <item x="639"/>
        <item x="524"/>
        <item x="743"/>
        <item x="322"/>
        <item x="651"/>
        <item x="0"/>
        <item x="608"/>
        <item x="714"/>
        <item x="153"/>
        <item x="614"/>
        <item x="675"/>
        <item x="2"/>
        <item x="233"/>
        <item x="571"/>
        <item x="220"/>
        <item x="795"/>
        <item x="572"/>
        <item x="685"/>
        <item x="177"/>
        <item x="397"/>
        <item x="598"/>
        <item x="4"/>
        <item x="131"/>
        <item x="134"/>
        <item x="272"/>
        <item x="314"/>
        <item x="336"/>
        <item x="359"/>
        <item x="419"/>
        <item x="414"/>
        <item x="495"/>
        <item x="542"/>
        <item x="646"/>
        <item x="658"/>
        <item x="638"/>
        <item x="612"/>
        <item x="637"/>
        <item x="592"/>
        <item x="708"/>
        <item x="747"/>
        <item x="679"/>
        <item x="746"/>
        <item x="735"/>
        <item x="787"/>
        <item x="788"/>
        <item x="758"/>
        <item x="676"/>
        <item x="667"/>
        <item x="793"/>
        <item x="509"/>
        <item x="650"/>
        <item x="213"/>
        <item x="108"/>
        <item x="244"/>
        <item x="135"/>
        <item x="59"/>
        <item x="338"/>
        <item x="315"/>
        <item x="363"/>
        <item x="55"/>
        <item x="169"/>
        <item x="491"/>
        <item x="226"/>
        <item x="449"/>
        <item x="600"/>
        <item x="187"/>
        <item x="9"/>
        <item x="109"/>
        <item x="388"/>
        <item x="457"/>
        <item x="156"/>
        <item x="434"/>
        <item x="350"/>
        <item x="691"/>
        <item x="504"/>
        <item x="56"/>
        <item x="122"/>
        <item x="750"/>
        <item x="141"/>
        <item x="492"/>
        <item x="442"/>
        <item x="648"/>
        <item x="293"/>
        <item x="119"/>
        <item x="45"/>
        <item x="236"/>
        <item x="511"/>
        <item x="464"/>
        <item x="626"/>
        <item x="502"/>
        <item x="684"/>
        <item x="635"/>
        <item x="354"/>
        <item x="551"/>
        <item x="37"/>
        <item x="505"/>
        <item x="690"/>
        <item x="52"/>
        <item x="446"/>
        <item x="425"/>
        <item x="281"/>
        <item x="401"/>
        <item x="760"/>
        <item x="687"/>
        <item x="65"/>
        <item x="689"/>
        <item x="688"/>
        <item x="753"/>
        <item x="202"/>
        <item x="566"/>
        <item x="523"/>
        <item x="765"/>
        <item x="370"/>
        <item x="264"/>
        <item x="333"/>
        <item x="92"/>
        <item x="66"/>
        <item x="604"/>
        <item x="767"/>
        <item x="660"/>
        <item x="709"/>
        <item x="29"/>
        <item x="274"/>
        <item x="764"/>
        <item x="547"/>
        <item x="751"/>
        <item x="361"/>
        <item x="790"/>
        <item x="695"/>
        <item x="68"/>
        <item x="8"/>
        <item x="163"/>
        <item x="356"/>
        <item x="252"/>
        <item x="325"/>
        <item x="533"/>
        <item x="668"/>
        <item x="615"/>
        <item x="94"/>
        <item x="344"/>
        <item x="253"/>
        <item x="469"/>
        <item x="686"/>
        <item x="391"/>
        <item x="85"/>
        <item x="480"/>
        <item x="21"/>
        <item x="616"/>
        <item x="385"/>
        <item x="27"/>
        <item x="67"/>
        <item x="602"/>
        <item x="237"/>
        <item x="295"/>
        <item x="291"/>
        <item x="227"/>
        <item x="289"/>
        <item x="199"/>
        <item x="310"/>
        <item x="461"/>
        <item x="195"/>
        <item x="249"/>
        <item x="410"/>
        <item x="224"/>
        <item x="115"/>
        <item x="514"/>
        <item x="33"/>
        <item x="243"/>
        <item x="617"/>
        <item x="181"/>
        <item x="418"/>
        <item x="403"/>
        <item x="69"/>
        <item x="552"/>
        <item x="215"/>
        <item x="521"/>
        <item x="465"/>
        <item x="621"/>
        <item x="113"/>
        <item x="740"/>
        <item x="459"/>
        <item x="287"/>
        <item x="748"/>
        <item x="221"/>
        <item x="785"/>
        <item x="279"/>
        <item x="681"/>
        <item x="423"/>
        <item x="209"/>
        <item x="225"/>
        <item x="104"/>
        <item x="556"/>
        <item x="216"/>
        <item x="175"/>
        <item x="736"/>
        <item x="501"/>
        <item x="543"/>
        <item x="526"/>
        <item x="538"/>
        <item x="791"/>
        <item x="337"/>
        <item x="166"/>
        <item x="420"/>
        <item x="77"/>
        <item x="374"/>
        <item x="436"/>
        <item x="373"/>
        <item x="371"/>
        <item x="308"/>
        <item x="381"/>
        <item x="217"/>
        <item x="75"/>
        <item x="718"/>
        <item x="601"/>
        <item x="159"/>
        <item x="771"/>
        <item x="794"/>
        <item x="774"/>
        <item x="23"/>
        <item x="536"/>
        <item x="678"/>
        <item x="382"/>
        <item x="138"/>
        <item x="537"/>
        <item x="358"/>
        <item x="174"/>
        <item x="326"/>
        <item x="72"/>
        <item x="468"/>
        <item x="248"/>
        <item x="763"/>
        <item x="343"/>
        <item x="508"/>
        <item x="439"/>
        <item x="633"/>
        <item x="723"/>
        <item x="161"/>
        <item x="451"/>
        <item x="127"/>
        <item x="294"/>
        <item x="200"/>
        <item x="610"/>
        <item x="347"/>
        <item x="730"/>
        <item x="768"/>
        <item x="783"/>
        <item x="205"/>
        <item x="234"/>
        <item x="527"/>
        <item x="409"/>
        <item x="431"/>
        <item x="341"/>
        <item x="429"/>
        <item x="389"/>
        <item x="585"/>
        <item x="130"/>
        <item x="7"/>
        <item x="73"/>
        <item x="516"/>
        <item x="12"/>
        <item x="799"/>
        <item x="51"/>
        <item x="132"/>
        <item x="145"/>
        <item x="5"/>
        <item x="79"/>
        <item x="219"/>
        <item x="184"/>
        <item x="800"/>
        <item x="355"/>
        <item x="756"/>
        <item x="165"/>
        <item x="628"/>
        <item x="576"/>
        <item x="702"/>
        <item x="84"/>
        <item x="194"/>
        <item x="198"/>
        <item x="558"/>
        <item x="741"/>
        <item x="265"/>
        <item x="91"/>
        <item x="706"/>
        <item x="759"/>
        <item x="82"/>
        <item x="578"/>
        <item x="471"/>
        <item x="473"/>
        <item x="164"/>
        <item x="399"/>
        <item x="503"/>
        <item x="525"/>
        <item x="570"/>
        <item x="277"/>
        <item x="784"/>
        <item x="649"/>
        <item x="671"/>
        <item x="245"/>
        <item x="629"/>
        <item x="528"/>
        <item x="379"/>
        <item x="452"/>
        <item x="262"/>
        <item x="680"/>
        <item x="329"/>
        <item x="378"/>
        <item x="535"/>
        <item x="20"/>
        <item x="107"/>
        <item x="49"/>
        <item x="160"/>
        <item x="62"/>
        <item x="647"/>
        <item x="415"/>
        <item x="631"/>
        <item x="665"/>
        <item x="522"/>
        <item x="654"/>
        <item x="796"/>
        <item x="586"/>
        <item x="596"/>
        <item x="643"/>
        <item x="662"/>
        <item x="565"/>
        <item x="246"/>
        <item x="41"/>
        <item x="106"/>
        <item x="467"/>
        <item x="142"/>
        <item x="191"/>
        <item x="170"/>
        <item x="297"/>
        <item x="31"/>
        <item x="201"/>
        <item x="168"/>
        <item x="588"/>
        <item x="276"/>
        <item x="605"/>
        <item x="696"/>
        <item x="698"/>
        <item x="728"/>
        <item x="673"/>
        <item x="624"/>
        <item x="458"/>
        <item x="334"/>
        <item x="568"/>
        <item x="251"/>
        <item x="729"/>
        <item x="780"/>
        <item x="47"/>
        <item x="400"/>
        <item x="506"/>
        <item x="280"/>
        <item x="123"/>
        <item x="375"/>
        <item x="339"/>
        <item x="86"/>
        <item x="211"/>
        <item x="22"/>
        <item x="595"/>
        <item x="93"/>
        <item x="406"/>
        <item x="407"/>
        <item x="95"/>
        <item x="561"/>
        <item x="268"/>
        <item x="247"/>
        <item x="110"/>
        <item x="136"/>
        <item x="117"/>
        <item x="734"/>
        <item x="340"/>
        <item x="779"/>
        <item x="35"/>
        <item x="311"/>
        <item x="408"/>
        <item x="705"/>
        <item x="754"/>
        <item x="43"/>
        <item x="121"/>
        <item x="367"/>
        <item x="744"/>
        <item x="657"/>
        <item x="775"/>
        <item x="256"/>
        <item x="699"/>
        <item x="54"/>
        <item x="427"/>
        <item x="296"/>
        <item x="519"/>
        <item x="192"/>
        <item x="6"/>
        <item x="309"/>
        <item x="432"/>
        <item x="593"/>
        <item x="599"/>
        <item x="10"/>
        <item x="573"/>
        <item x="422"/>
        <item x="58"/>
        <item x="17"/>
        <item x="395"/>
        <item x="738"/>
        <item x="327"/>
        <item x="512"/>
        <item x="719"/>
        <item x="703"/>
        <item x="677"/>
        <item x="42"/>
        <item x="76"/>
        <item x="545"/>
        <item x="742"/>
        <item x="124"/>
        <item x="725"/>
        <item x="250"/>
        <item x="206"/>
        <item x="38"/>
        <item x="546"/>
        <item x="770"/>
        <item x="300"/>
        <item x="531"/>
        <item x="218"/>
        <item x="622"/>
        <item x="693"/>
        <item x="697"/>
        <item x="316"/>
        <item x="704"/>
        <item x="757"/>
        <item x="454"/>
        <item x="1"/>
        <item x="455"/>
        <item x="607"/>
        <item x="387"/>
        <item x="773"/>
        <item x="112"/>
        <item x="232"/>
        <item x="39"/>
        <item x="444"/>
        <item x="683"/>
        <item x="448"/>
        <item x="178"/>
        <item x="632"/>
        <item x="553"/>
        <item x="776"/>
        <item x="143"/>
        <item x="488"/>
        <item x="493"/>
        <item x="567"/>
        <item x="611"/>
        <item x="500"/>
        <item x="3"/>
        <item x="613"/>
        <item x="507"/>
        <item x="474"/>
        <item x="761"/>
        <item x="548"/>
        <item x="603"/>
        <item x="549"/>
        <item x="357"/>
        <item x="582"/>
        <item x="346"/>
        <item x="98"/>
        <item x="149"/>
        <item x="34"/>
        <item x="541"/>
        <item x="655"/>
        <item x="656"/>
        <item x="417"/>
        <item x="555"/>
        <item x="802"/>
        <item x="803"/>
        <item x="804"/>
        <item t="default"/>
      </items>
    </pivotField>
  </pivotFields>
  <rowFields count="2">
    <field x="1"/>
    <field x="5"/>
  </rowFields>
  <rowItems count="1611">
    <i>
      <x/>
    </i>
    <i r="1">
      <x v="338"/>
    </i>
    <i>
      <x v="1"/>
    </i>
    <i r="1">
      <x v="762"/>
    </i>
    <i>
      <x v="2"/>
    </i>
    <i r="1">
      <x v="344"/>
    </i>
    <i>
      <x v="3"/>
    </i>
    <i r="1">
      <x v="783"/>
    </i>
    <i>
      <x v="4"/>
    </i>
    <i r="1">
      <x v="354"/>
    </i>
    <i>
      <x v="5"/>
    </i>
    <i r="1">
      <x v="597"/>
    </i>
    <i>
      <x v="6"/>
    </i>
    <i r="1">
      <x v="724"/>
    </i>
    <i>
      <x v="7"/>
    </i>
    <i r="1">
      <x v="589"/>
    </i>
    <i>
      <x v="8"/>
    </i>
    <i r="1">
      <x v="463"/>
    </i>
    <i>
      <x v="9"/>
    </i>
    <i r="1">
      <x v="729"/>
    </i>
    <i>
      <x v="10"/>
    </i>
    <i r="1">
      <x v="592"/>
    </i>
    <i>
      <x v="11"/>
    </i>
    <i r="1">
      <x v="211"/>
    </i>
    <i>
      <x v="12"/>
    </i>
    <i r="1">
      <x v="317"/>
    </i>
    <i>
      <x v="13"/>
    </i>
    <i r="1">
      <x v="236"/>
    </i>
    <i>
      <x v="14"/>
    </i>
    <i r="1">
      <x v="733"/>
    </i>
    <i>
      <x v="15"/>
    </i>
    <i r="1">
      <x v="64"/>
    </i>
    <i>
      <x v="16"/>
    </i>
    <i r="1">
      <x v="10"/>
    </i>
    <i>
      <x v="17"/>
    </i>
    <i r="1">
      <x v="640"/>
    </i>
    <i>
      <x v="18"/>
    </i>
    <i r="1">
      <x v="479"/>
    </i>
    <i>
      <x v="19"/>
    </i>
    <i r="1">
      <x v="691"/>
    </i>
    <i>
      <x v="20"/>
    </i>
    <i r="1">
      <x v="551"/>
    </i>
    <i>
      <x v="21"/>
    </i>
    <i r="1">
      <x v="107"/>
    </i>
    <i>
      <x v="22"/>
    </i>
    <i r="1">
      <x v="158"/>
    </i>
    <i>
      <x v="23"/>
    </i>
    <i r="1">
      <x v="213"/>
    </i>
    <i>
      <x v="24"/>
    </i>
    <i r="1">
      <x v="482"/>
    </i>
    <i>
      <x v="25"/>
    </i>
    <i r="1">
      <x v="181"/>
    </i>
    <i>
      <x v="26"/>
    </i>
    <i r="1">
      <x v="454"/>
    </i>
    <i>
      <x v="27"/>
    </i>
    <i r="1">
      <x v="222"/>
    </i>
    <i>
      <x v="28"/>
    </i>
    <i r="1">
      <x v="665"/>
    </i>
    <i>
      <x v="29"/>
    </i>
    <i r="1">
      <x v="99"/>
    </i>
    <i>
      <x v="30"/>
    </i>
    <i r="1">
      <x v="499"/>
    </i>
    <i>
      <x v="31"/>
    </i>
    <i r="1">
      <x v="796"/>
    </i>
    <i>
      <x v="32"/>
    </i>
    <i r="1">
      <x v="706"/>
    </i>
    <i>
      <x v="33"/>
    </i>
    <i r="1">
      <x v="17"/>
    </i>
    <i>
      <x v="34"/>
    </i>
    <i r="1">
      <x v="427"/>
    </i>
    <i>
      <x v="35"/>
    </i>
    <i r="1">
      <x v="749"/>
    </i>
    <i>
      <x v="36"/>
    </i>
    <i r="1">
      <x v="769"/>
    </i>
    <i>
      <x v="37"/>
    </i>
    <i r="1">
      <x v="13"/>
    </i>
    <i>
      <x v="38"/>
    </i>
    <i r="1">
      <x v="658"/>
    </i>
    <i>
      <x v="39"/>
    </i>
    <i r="1">
      <x v="741"/>
    </i>
    <i>
      <x v="40"/>
    </i>
    <i r="1">
      <x v="711"/>
    </i>
    <i>
      <x v="41"/>
    </i>
    <i r="1">
      <x v="63"/>
    </i>
    <i>
      <x v="42"/>
    </i>
    <i r="1">
      <x v="417"/>
    </i>
    <i>
      <x v="43"/>
    </i>
    <i r="1">
      <x v="95"/>
    </i>
    <i>
      <x v="44"/>
    </i>
    <i r="1">
      <x v="682"/>
    </i>
    <i>
      <x v="45"/>
    </i>
    <i r="1">
      <x v="179"/>
    </i>
    <i>
      <x v="46"/>
    </i>
    <i r="1">
      <x v="642"/>
    </i>
    <i>
      <x v="47"/>
    </i>
    <i r="1">
      <x v="19"/>
    </i>
    <i>
      <x v="48"/>
    </i>
    <i r="1">
      <x v="430"/>
    </i>
    <i>
      <x v="49"/>
    </i>
    <i r="1">
      <x v="16"/>
    </i>
    <i>
      <x v="50"/>
    </i>
    <i r="1">
      <x v="719"/>
    </i>
    <i>
      <x v="51"/>
    </i>
    <i r="1">
      <x v="392"/>
    </i>
    <i>
      <x v="52"/>
    </i>
    <i r="1">
      <x v="408"/>
    </i>
    <i>
      <x v="53"/>
    </i>
    <i r="1">
      <x v="125"/>
    </i>
    <i>
      <x v="54"/>
    </i>
    <i r="1">
      <x v="732"/>
    </i>
    <i>
      <x v="55"/>
    </i>
    <i r="1">
      <x v="388"/>
    </i>
    <i>
      <x v="56"/>
    </i>
    <i r="1">
      <x v="45"/>
    </i>
    <i>
      <x v="57"/>
    </i>
    <i r="1">
      <x v="205"/>
    </i>
    <i>
      <x v="58"/>
    </i>
    <i r="1">
      <x v="437"/>
    </i>
    <i>
      <x v="59"/>
    </i>
    <i r="1">
      <x v="449"/>
    </i>
    <i>
      <x v="60"/>
    </i>
    <i r="1">
      <x v="483"/>
    </i>
    <i>
      <x v="61"/>
    </i>
    <i r="1">
      <x v="462"/>
    </i>
    <i>
      <x v="62"/>
    </i>
    <i r="1">
      <x v="505"/>
    </i>
    <i>
      <x v="63"/>
    </i>
    <i r="1">
      <x v="34"/>
    </i>
    <i>
      <x v="64"/>
    </i>
    <i r="1">
      <x v="235"/>
    </i>
    <i>
      <x v="65"/>
    </i>
    <i r="1">
      <x v="560"/>
    </i>
    <i>
      <x v="66"/>
    </i>
    <i r="1">
      <x v="590"/>
    </i>
    <i>
      <x v="67"/>
    </i>
    <i r="1">
      <x v="257"/>
    </i>
    <i>
      <x v="68"/>
    </i>
    <i r="1">
      <x v="544"/>
    </i>
    <i>
      <x v="69"/>
    </i>
    <i r="1">
      <x v="742"/>
    </i>
    <i>
      <x v="70"/>
    </i>
    <i r="1">
      <x v="536"/>
    </i>
    <i>
      <x v="71"/>
    </i>
    <i r="1">
      <x v="29"/>
    </i>
    <i>
      <x v="72"/>
    </i>
    <i r="1">
      <x v="598"/>
    </i>
    <i>
      <x v="73"/>
    </i>
    <i r="1">
      <x v="15"/>
    </i>
    <i>
      <x v="74"/>
    </i>
    <i r="1">
      <x v="193"/>
    </i>
    <i>
      <x v="75"/>
    </i>
    <i r="1">
      <x v="617"/>
    </i>
    <i>
      <x v="76"/>
    </i>
    <i r="1">
      <x v="186"/>
    </i>
    <i>
      <x v="77"/>
    </i>
    <i r="1">
      <x v="608"/>
    </i>
    <i>
      <x v="78"/>
    </i>
    <i r="1">
      <x v="477"/>
    </i>
    <i>
      <x v="79"/>
    </i>
    <i r="1">
      <x v="689"/>
    </i>
    <i>
      <x v="80"/>
    </i>
    <i r="1">
      <x v="310"/>
    </i>
    <i>
      <x v="81"/>
    </i>
    <i r="1">
      <x v="256"/>
    </i>
    <i>
      <x v="82"/>
    </i>
    <i r="1">
      <x v="276"/>
    </i>
    <i>
      <x v="83"/>
    </i>
    <i r="1">
      <x v="23"/>
    </i>
    <i>
      <x v="84"/>
    </i>
    <i r="1">
      <x v="614"/>
    </i>
    <i>
      <x v="85"/>
    </i>
    <i r="1">
      <x v="448"/>
    </i>
    <i>
      <x v="86"/>
    </i>
    <i r="1">
      <x v="693"/>
    </i>
    <i>
      <x v="87"/>
    </i>
    <i r="1">
      <x v="471"/>
    </i>
    <i>
      <x v="88"/>
    </i>
    <i r="1">
      <x v="696"/>
    </i>
    <i>
      <x v="89"/>
    </i>
    <i r="1">
      <x v="245"/>
    </i>
    <i>
      <x v="90"/>
    </i>
    <i r="1">
      <x v="274"/>
    </i>
    <i>
      <x v="91"/>
    </i>
    <i r="1">
      <x v="794"/>
    </i>
    <i>
      <x v="92"/>
    </i>
    <i r="1">
      <x v="94"/>
    </i>
    <i>
      <x v="93"/>
    </i>
    <i r="1">
      <x v="22"/>
    </i>
    <i>
      <x v="94"/>
    </i>
    <i r="1">
      <x v="290"/>
    </i>
    <i>
      <x v="95"/>
    </i>
    <i r="1">
      <x v="51"/>
    </i>
    <i>
      <x v="96"/>
    </i>
    <i r="1">
      <x v="275"/>
    </i>
    <i>
      <x v="97"/>
    </i>
    <i r="1">
      <x v="659"/>
    </i>
    <i>
      <x v="98"/>
    </i>
    <i r="1">
      <x v="641"/>
    </i>
    <i>
      <x v="99"/>
    </i>
    <i r="1">
      <x v="385"/>
    </i>
    <i>
      <x v="100"/>
    </i>
    <i r="1">
      <x v="400"/>
    </i>
    <i>
      <x v="101"/>
    </i>
    <i r="1">
      <x v="511"/>
    </i>
    <i>
      <x v="102"/>
    </i>
    <i r="1">
      <x v="272"/>
    </i>
    <i>
      <x v="103"/>
    </i>
    <i r="1">
      <x v="330"/>
    </i>
    <i>
      <x v="104"/>
    </i>
    <i r="1">
      <x v="702"/>
    </i>
    <i>
      <x v="105"/>
    </i>
    <i r="1">
      <x v="247"/>
    </i>
    <i>
      <x v="106"/>
    </i>
    <i r="1">
      <x v="416"/>
    </i>
    <i>
      <x v="107"/>
    </i>
    <i r="1">
      <x v="265"/>
    </i>
    <i>
      <x v="108"/>
    </i>
    <i r="1">
      <x v="712"/>
    </i>
    <i>
      <x v="109"/>
    </i>
    <i r="1">
      <x v="409"/>
    </i>
    <i>
      <x v="110"/>
    </i>
    <i r="1">
      <x v="686"/>
    </i>
    <i>
      <x v="111"/>
    </i>
    <i r="1">
      <x v="224"/>
    </i>
    <i>
      <x v="112"/>
    </i>
    <i r="1">
      <x v="210"/>
    </i>
    <i>
      <x v="113"/>
    </i>
    <i r="1">
      <x v="571"/>
    </i>
    <i>
      <x v="114"/>
    </i>
    <i r="1">
      <x v="198"/>
    </i>
    <i>
      <x v="115"/>
    </i>
    <i r="1">
      <x v="282"/>
    </i>
    <i>
      <x v="116"/>
    </i>
    <i r="1">
      <x v="588"/>
    </i>
    <i>
      <x v="117"/>
    </i>
    <i r="1">
      <x v="355"/>
    </i>
    <i>
      <x v="118"/>
    </i>
    <i r="1">
      <x v="595"/>
    </i>
    <i>
      <x v="119"/>
    </i>
    <i r="1">
      <x v="356"/>
    </i>
    <i>
      <x v="120"/>
    </i>
    <i r="1">
      <x v="387"/>
    </i>
    <i>
      <x v="121"/>
    </i>
    <i r="1">
      <x v="701"/>
    </i>
    <i>
      <x v="122"/>
    </i>
    <i r="1">
      <x v="215"/>
    </i>
    <i>
      <x v="123"/>
    </i>
    <i r="1">
      <x v="555"/>
    </i>
    <i>
      <x v="124"/>
    </i>
    <i r="1">
      <x v="260"/>
    </i>
    <i>
      <x v="125"/>
    </i>
    <i r="1">
      <x v="312"/>
    </i>
    <i>
      <x v="126"/>
    </i>
    <i r="1">
      <x v="411"/>
    </i>
    <i>
      <x v="127"/>
    </i>
    <i r="1">
      <x v="661"/>
    </i>
    <i>
      <x v="128"/>
    </i>
    <i r="1">
      <x v="777"/>
    </i>
    <i>
      <x v="129"/>
    </i>
    <i r="1">
      <x v="231"/>
    </i>
    <i>
      <x v="130"/>
    </i>
    <i r="1">
      <x v="596"/>
    </i>
    <i>
      <x v="131"/>
    </i>
    <i r="1">
      <x v="251"/>
    </i>
    <i>
      <x v="132"/>
    </i>
    <i r="1">
      <x v="53"/>
    </i>
    <i>
      <x v="133"/>
    </i>
    <i r="1">
      <x v="254"/>
    </i>
    <i>
      <x v="134"/>
    </i>
    <i r="1">
      <x v="33"/>
    </i>
    <i>
      <x v="135"/>
    </i>
    <i r="1">
      <x v="69"/>
    </i>
    <i>
      <x v="136"/>
    </i>
    <i r="1">
      <x v="300"/>
    </i>
    <i>
      <x v="137"/>
    </i>
    <i r="1">
      <x v="403"/>
    </i>
    <i>
      <x v="138"/>
    </i>
    <i r="1">
      <x v="59"/>
    </i>
    <i>
      <x v="139"/>
    </i>
    <i r="1">
      <x v="132"/>
    </i>
    <i>
      <x v="140"/>
    </i>
    <i r="1">
      <x v="547"/>
    </i>
    <i>
      <x v="141"/>
    </i>
    <i r="1">
      <x v="643"/>
    </i>
    <i>
      <x v="142"/>
    </i>
    <i r="1">
      <x v="569"/>
    </i>
    <i>
      <x v="143"/>
    </i>
    <i r="1">
      <x v="268"/>
    </i>
    <i>
      <x v="144"/>
    </i>
    <i r="1">
      <x v="464"/>
    </i>
    <i>
      <x v="145"/>
    </i>
    <i r="1">
      <x v="621"/>
    </i>
    <i>
      <x v="146"/>
    </i>
    <i r="1">
      <x v="217"/>
    </i>
    <i>
      <x v="147"/>
    </i>
    <i r="1">
      <x v="667"/>
    </i>
    <i>
      <x v="148"/>
    </i>
    <i r="1">
      <x v="393"/>
    </i>
    <i>
      <x v="149"/>
    </i>
    <i r="1">
      <x v="663"/>
    </i>
    <i>
      <x v="150"/>
    </i>
    <i r="1">
      <x v="192"/>
    </i>
    <i>
      <x v="151"/>
    </i>
    <i r="1">
      <x v="558"/>
    </i>
    <i>
      <x v="152"/>
    </i>
    <i r="1">
      <x v="526"/>
    </i>
    <i>
      <x v="153"/>
    </i>
    <i r="1">
      <x v="225"/>
    </i>
    <i>
      <x v="154"/>
    </i>
    <i r="1">
      <x v="351"/>
    </i>
    <i>
      <x v="155"/>
    </i>
    <i r="1">
      <x v="773"/>
    </i>
    <i>
      <x v="156"/>
    </i>
    <i r="1">
      <x v="86"/>
    </i>
    <i>
      <x v="157"/>
    </i>
    <i r="1">
      <x v="6"/>
    </i>
    <i>
      <x v="158"/>
    </i>
    <i r="1">
      <x v="502"/>
    </i>
    <i>
      <x v="159"/>
    </i>
    <i r="1">
      <x v="196"/>
    </i>
    <i>
      <x v="160"/>
    </i>
    <i r="1">
      <x v="46"/>
    </i>
    <i>
      <x v="161"/>
    </i>
    <i r="1">
      <x v="600"/>
    </i>
    <i>
      <x v="162"/>
    </i>
    <i r="1">
      <x v="92"/>
    </i>
    <i>
      <x v="163"/>
    </i>
    <i r="1">
      <x v="242"/>
    </i>
    <i>
      <x v="164"/>
    </i>
    <i r="1">
      <x v="398"/>
    </i>
    <i>
      <x v="165"/>
    </i>
    <i r="1">
      <x v="281"/>
    </i>
    <i>
      <x v="166"/>
    </i>
    <i r="1">
      <x v="35"/>
    </i>
    <i>
      <x v="167"/>
    </i>
    <i r="1">
      <x v="263"/>
    </i>
    <i>
      <x v="168"/>
    </i>
    <i r="1">
      <x v="662"/>
    </i>
    <i>
      <x v="169"/>
    </i>
    <i r="1">
      <x v="723"/>
    </i>
    <i>
      <x v="170"/>
    </i>
    <i r="1">
      <x v="103"/>
    </i>
    <i>
      <x v="171"/>
    </i>
    <i r="1">
      <x v="609"/>
    </i>
    <i>
      <x v="172"/>
    </i>
    <i r="1">
      <x v="493"/>
    </i>
    <i>
      <x v="173"/>
    </i>
    <i r="1">
      <x v="259"/>
    </i>
    <i>
      <x v="174"/>
    </i>
    <i r="1">
      <x v="27"/>
    </i>
    <i>
      <x v="175"/>
    </i>
    <i r="1">
      <x v="610"/>
    </i>
    <i>
      <x v="176"/>
    </i>
    <i r="1">
      <x v="490"/>
    </i>
    <i>
      <x v="177"/>
    </i>
    <i r="1">
      <x v="573"/>
    </i>
    <i>
      <x v="178"/>
    </i>
    <i r="1">
      <x v="666"/>
    </i>
    <i>
      <x v="179"/>
    </i>
    <i r="1">
      <x v="441"/>
    </i>
    <i>
      <x v="180"/>
    </i>
    <i r="1">
      <x v="243"/>
    </i>
    <i>
      <x v="181"/>
    </i>
    <i r="1">
      <x v="139"/>
    </i>
    <i>
      <x v="182"/>
    </i>
    <i r="1">
      <x v="579"/>
    </i>
    <i>
      <x v="183"/>
    </i>
    <i r="1">
      <x v="748"/>
    </i>
    <i>
      <x v="184"/>
    </i>
    <i r="1">
      <x v="264"/>
    </i>
    <i>
      <x v="185"/>
    </i>
    <i r="1">
      <x v="318"/>
    </i>
    <i>
      <x v="186"/>
    </i>
    <i r="1">
      <x v="690"/>
    </i>
    <i>
      <x v="187"/>
    </i>
    <i r="1">
      <x v="189"/>
    </i>
    <i>
      <x v="188"/>
    </i>
    <i r="1">
      <x v="384"/>
    </i>
    <i>
      <x v="189"/>
    </i>
    <i r="1">
      <x v="164"/>
    </i>
    <i>
      <x v="190"/>
    </i>
    <i r="1">
      <x v="507"/>
    </i>
    <i>
      <x v="191"/>
    </i>
    <i r="1">
      <x v="525"/>
    </i>
    <i>
      <x v="192"/>
    </i>
    <i r="1">
      <x v="543"/>
    </i>
    <i>
      <x v="193"/>
    </i>
    <i r="1">
      <x v="754"/>
    </i>
    <i>
      <x v="194"/>
    </i>
    <i r="1">
      <x v="599"/>
    </i>
    <i>
      <x v="195"/>
    </i>
    <i r="1">
      <x v="347"/>
    </i>
    <i>
      <x v="196"/>
    </i>
    <i r="1">
      <x v="7"/>
    </i>
    <i>
      <x v="197"/>
    </i>
    <i r="1">
      <x v="286"/>
    </i>
    <i>
      <x v="198"/>
    </i>
    <i r="1">
      <x v="496"/>
    </i>
    <i>
      <x v="199"/>
    </i>
    <i r="1">
      <x v="522"/>
    </i>
    <i>
      <x v="200"/>
    </i>
    <i r="1">
      <x v="395"/>
    </i>
    <i>
      <x v="201"/>
    </i>
    <i r="1">
      <x v="488"/>
    </i>
    <i>
      <x v="202"/>
    </i>
    <i r="1">
      <x v="331"/>
    </i>
    <i>
      <x v="203"/>
    </i>
    <i r="1">
      <x v="44"/>
    </i>
    <i>
      <x v="204"/>
    </i>
    <i r="1">
      <x v="288"/>
    </i>
    <i>
      <x v="205"/>
    </i>
    <i r="1">
      <x v="278"/>
    </i>
    <i>
      <x v="206"/>
    </i>
    <i r="1">
      <x v="768"/>
    </i>
    <i>
      <x v="207"/>
    </i>
    <i r="1">
      <x v="345"/>
    </i>
    <i>
      <x v="208"/>
    </i>
    <i r="1">
      <x v="580"/>
    </i>
    <i>
      <x v="209"/>
    </i>
    <i r="1">
      <x v="214"/>
    </i>
    <i>
      <x v="210"/>
    </i>
    <i r="1">
      <x v="418"/>
    </i>
    <i>
      <x v="211"/>
    </i>
    <i r="1">
      <x v="485"/>
    </i>
    <i>
      <x v="212"/>
    </i>
    <i r="1">
      <x v="208"/>
    </i>
    <i>
      <x v="213"/>
    </i>
    <i r="1">
      <x v="308"/>
    </i>
    <i>
      <x v="214"/>
    </i>
    <i r="1">
      <x v="136"/>
    </i>
    <i>
      <x v="215"/>
    </i>
    <i r="1">
      <x v="133"/>
    </i>
    <i>
      <x v="216"/>
    </i>
    <i r="1">
      <x v="151"/>
    </i>
    <i>
      <x v="217"/>
    </i>
    <i r="1">
      <x v="500"/>
    </i>
    <i>
      <x v="218"/>
    </i>
    <i r="1">
      <x v="386"/>
    </i>
    <i>
      <x v="219"/>
    </i>
    <i r="1">
      <x v="630"/>
    </i>
    <i>
      <x v="220"/>
    </i>
    <i r="1">
      <x v="657"/>
    </i>
    <i>
      <x v="221"/>
    </i>
    <i r="1">
      <x v="699"/>
    </i>
    <i>
      <x v="222"/>
    </i>
    <i r="1">
      <x v="562"/>
    </i>
    <i>
      <x v="223"/>
    </i>
    <i r="1">
      <x v="494"/>
    </i>
    <i>
      <x v="224"/>
    </i>
    <i r="1">
      <x v="747"/>
    </i>
    <i>
      <x v="225"/>
    </i>
    <i r="1">
      <x v="679"/>
    </i>
    <i>
      <x v="226"/>
    </i>
    <i r="1">
      <x v="466"/>
    </i>
    <i>
      <x v="227"/>
    </i>
    <i r="1">
      <x v="473"/>
    </i>
    <i>
      <x v="228"/>
    </i>
    <i r="1">
      <x v="24"/>
    </i>
    <i>
      <x v="229"/>
    </i>
    <i r="1">
      <x v="206"/>
    </i>
    <i>
      <x v="230"/>
    </i>
    <i r="1">
      <x v="717"/>
    </i>
    <i>
      <x v="231"/>
    </i>
    <i r="1">
      <x v="2"/>
    </i>
    <i>
      <x v="232"/>
    </i>
    <i r="1">
      <x v="88"/>
    </i>
    <i>
      <x v="233"/>
    </i>
    <i r="1">
      <x v="147"/>
    </i>
    <i>
      <x v="234"/>
    </i>
    <i r="1">
      <x v="283"/>
    </i>
    <i>
      <x v="235"/>
    </i>
    <i r="1">
      <x v="97"/>
    </i>
    <i>
      <x v="236"/>
    </i>
    <i r="1">
      <x v="635"/>
    </i>
    <i>
      <x v="237"/>
    </i>
    <i r="1">
      <x v="149"/>
    </i>
    <i>
      <x v="238"/>
    </i>
    <i r="1">
      <x v="446"/>
    </i>
    <i>
      <x v="239"/>
    </i>
    <i r="1">
      <x v="613"/>
    </i>
    <i>
      <x v="240"/>
    </i>
    <i r="1">
      <x v="287"/>
    </i>
    <i>
      <x v="241"/>
    </i>
    <i r="1">
      <x v="280"/>
    </i>
    <i>
      <x v="242"/>
    </i>
    <i r="1">
      <x v="698"/>
    </i>
    <i>
      <x v="243"/>
    </i>
    <i r="1">
      <x v="36"/>
    </i>
    <i>
      <x v="244"/>
    </i>
    <i r="1">
      <x v="148"/>
    </i>
    <i>
      <x v="245"/>
    </i>
    <i r="1">
      <x v="357"/>
    </i>
    <i>
      <x v="246"/>
    </i>
    <i r="1">
      <x v="284"/>
    </i>
    <i>
      <x v="247"/>
    </i>
    <i r="1">
      <x v="455"/>
    </i>
    <i>
      <x v="248"/>
    </i>
    <i r="1">
      <x v="122"/>
    </i>
    <i>
      <x v="249"/>
    </i>
    <i r="1">
      <x v="669"/>
    </i>
    <i>
      <x v="250"/>
    </i>
    <i r="1">
      <x v="626"/>
    </i>
    <i>
      <x v="251"/>
    </i>
    <i r="1">
      <x v="127"/>
    </i>
    <i>
      <x v="252"/>
    </i>
    <i r="1">
      <x v="518"/>
    </i>
    <i>
      <x v="253"/>
    </i>
    <i r="1">
      <x v="685"/>
    </i>
    <i>
      <x v="254"/>
    </i>
    <i r="1">
      <x v="433"/>
    </i>
    <i>
      <x v="255"/>
    </i>
    <i r="1">
      <x v="296"/>
    </i>
    <i>
      <x v="256"/>
    </i>
    <i r="1">
      <x v="297"/>
    </i>
    <i>
      <x v="257"/>
    </i>
    <i r="1">
      <x v="120"/>
    </i>
    <i>
      <x v="258"/>
    </i>
    <i r="1">
      <x v="131"/>
    </i>
    <i>
      <x v="259"/>
    </i>
    <i r="1">
      <x v="112"/>
    </i>
    <i>
      <x v="260"/>
    </i>
    <i r="1">
      <x v="514"/>
    </i>
    <i>
      <x v="261"/>
    </i>
    <i r="1">
      <x v="183"/>
    </i>
    <i>
      <x v="262"/>
    </i>
    <i r="1">
      <x v="487"/>
    </i>
    <i>
      <x v="263"/>
    </i>
    <i r="1">
      <x v="165"/>
    </i>
    <i>
      <x v="264"/>
    </i>
    <i r="1">
      <x v="415"/>
    </i>
    <i>
      <x v="265"/>
    </i>
    <i r="1">
      <x v="572"/>
    </i>
    <i>
      <x v="266"/>
    </i>
    <i r="1">
      <x v="486"/>
    </i>
    <i>
      <x v="267"/>
    </i>
    <i r="1">
      <x v="721"/>
    </i>
    <i>
      <x v="268"/>
    </i>
    <i r="1">
      <x v="146"/>
    </i>
    <i>
      <x v="269"/>
    </i>
    <i r="1">
      <x v="752"/>
    </i>
    <i>
      <x v="270"/>
    </i>
    <i r="1">
      <x v="60"/>
    </i>
    <i>
      <x v="271"/>
    </i>
    <i r="1">
      <x v="26"/>
    </i>
    <i>
      <x v="272"/>
    </i>
    <i r="1">
      <x v="228"/>
    </i>
    <i>
      <x v="273"/>
    </i>
    <i r="1">
      <x v="230"/>
    </i>
    <i>
      <x v="274"/>
    </i>
    <i r="1">
      <x v="25"/>
    </i>
    <i>
      <x v="275"/>
    </i>
    <i r="1">
      <x v="5"/>
    </i>
    <i>
      <x v="276"/>
    </i>
    <i r="1">
      <x v="184"/>
    </i>
    <i>
      <x v="277"/>
    </i>
    <i r="1">
      <x v="541"/>
    </i>
    <i>
      <x v="278"/>
    </i>
    <i r="1">
      <x v="725"/>
    </i>
    <i>
      <x v="279"/>
    </i>
    <i r="1">
      <x v="491"/>
    </i>
    <i>
      <x v="280"/>
    </i>
    <i r="1">
      <x v="707"/>
    </i>
    <i>
      <x v="281"/>
    </i>
    <i r="1">
      <x v="56"/>
    </i>
    <i>
      <x v="282"/>
    </i>
    <i r="1">
      <x v="134"/>
    </i>
    <i>
      <x v="283"/>
    </i>
    <i r="1">
      <x v="358"/>
    </i>
    <i>
      <x v="284"/>
    </i>
    <i r="1">
      <x v="390"/>
    </i>
    <i>
      <x v="285"/>
    </i>
    <i r="1">
      <x v="758"/>
    </i>
    <i>
      <x v="286"/>
    </i>
    <i r="1">
      <x v="156"/>
    </i>
    <i>
      <x v="287"/>
    </i>
    <i r="1">
      <x v="190"/>
    </i>
    <i>
      <x v="288"/>
    </i>
    <i r="1">
      <x v="128"/>
    </i>
    <i>
      <x v="289"/>
    </i>
    <i r="1">
      <x v="314"/>
    </i>
    <i>
      <x v="290"/>
    </i>
    <i r="1">
      <x v="309"/>
    </i>
    <i>
      <x v="291"/>
    </i>
    <i r="1">
      <x v="336"/>
    </i>
    <i>
      <x v="292"/>
    </i>
    <i r="1">
      <x v="258"/>
    </i>
    <i>
      <x v="293"/>
    </i>
    <i r="1">
      <x v="303"/>
    </i>
    <i>
      <x v="294"/>
    </i>
    <i r="1">
      <x v="467"/>
    </i>
    <i>
      <x v="295"/>
    </i>
    <i r="1">
      <x v="559"/>
    </i>
    <i>
      <x v="296"/>
    </i>
    <i r="1">
      <x v="736"/>
    </i>
    <i>
      <x v="297"/>
    </i>
    <i r="1">
      <x v="270"/>
    </i>
    <i>
      <x v="298"/>
    </i>
    <i r="1">
      <x v="637"/>
    </i>
    <i>
      <x v="299"/>
    </i>
    <i r="1">
      <x v="327"/>
    </i>
    <i>
      <x v="300"/>
    </i>
    <i r="1">
      <x v="54"/>
    </i>
    <i>
      <x v="301"/>
    </i>
    <i r="1">
      <x v="447"/>
    </i>
    <i>
      <x v="302"/>
    </i>
    <i r="1">
      <x v="677"/>
    </i>
    <i>
      <x v="303"/>
    </i>
    <i r="1">
      <x v="249"/>
    </i>
    <i>
      <x v="304"/>
    </i>
    <i r="1">
      <x v="359"/>
    </i>
    <i>
      <x v="305"/>
    </i>
    <i r="1">
      <x v="533"/>
    </i>
    <i>
      <x v="306"/>
    </i>
    <i r="1">
      <x v="389"/>
    </i>
    <i>
      <x v="307"/>
    </i>
    <i r="1">
      <x v="688"/>
    </i>
    <i>
      <x v="308"/>
    </i>
    <i r="1">
      <x v="704"/>
    </i>
    <i>
      <x v="309"/>
    </i>
    <i r="1">
      <x v="584"/>
    </i>
    <i>
      <x v="310"/>
    </i>
    <i r="1">
      <x v="21"/>
    </i>
    <i>
      <x v="311"/>
    </i>
    <i r="1">
      <x v="564"/>
    </i>
    <i>
      <x v="312"/>
    </i>
    <i r="1">
      <x v="472"/>
    </i>
    <i>
      <x v="313"/>
    </i>
    <i r="1">
      <x v="298"/>
    </i>
    <i>
      <x v="314"/>
    </i>
    <i r="1">
      <x v="793"/>
    </i>
    <i>
      <x v="315"/>
    </i>
    <i r="1">
      <x v="575"/>
    </i>
    <i>
      <x v="316"/>
    </i>
    <i r="1">
      <x v="84"/>
    </i>
    <i>
      <x v="317"/>
    </i>
    <i r="1">
      <x v="70"/>
    </i>
    <i>
      <x v="318"/>
    </i>
    <i r="1">
      <x v="405"/>
    </i>
    <i>
      <x v="319"/>
    </i>
    <i r="1">
      <x v="48"/>
    </i>
    <i>
      <x v="320"/>
    </i>
    <i r="1">
      <x v="252"/>
    </i>
    <i>
      <x v="321"/>
    </i>
    <i r="1">
      <x v="182"/>
    </i>
    <i>
      <x v="322"/>
    </i>
    <i r="1">
      <x v="425"/>
    </i>
    <i>
      <x v="323"/>
    </i>
    <i r="1">
      <x v="602"/>
    </i>
    <i>
      <x v="324"/>
    </i>
    <i r="1">
      <x v="465"/>
    </i>
    <i>
      <x v="325"/>
    </i>
    <i r="1">
      <x v="791"/>
    </i>
    <i>
      <x v="326"/>
    </i>
    <i r="1">
      <x v="360"/>
    </i>
    <i>
      <x v="327"/>
    </i>
    <i r="1">
      <x v="253"/>
    </i>
    <i>
      <x v="328"/>
    </i>
    <i r="1">
      <x v="459"/>
    </i>
    <i>
      <x v="329"/>
    </i>
    <i r="1">
      <x v="229"/>
    </i>
    <i>
      <x v="330"/>
    </i>
    <i r="1">
      <x v="391"/>
    </i>
    <i>
      <x v="331"/>
    </i>
    <i r="1">
      <x v="227"/>
    </i>
    <i>
      <x v="332"/>
    </i>
    <i r="1">
      <x v="67"/>
    </i>
    <i>
      <x v="333"/>
    </i>
    <i r="1">
      <x v="4"/>
    </i>
    <i>
      <x v="334"/>
    </i>
    <i r="1">
      <x v="713"/>
    </i>
    <i>
      <x v="335"/>
    </i>
    <i r="1">
      <x v="316"/>
    </i>
    <i>
      <x v="336"/>
    </i>
    <i r="1">
      <x v="178"/>
    </i>
    <i>
      <x v="337"/>
    </i>
    <i r="1">
      <x v="445"/>
    </i>
    <i>
      <x v="338"/>
    </i>
    <i r="1">
      <x v="540"/>
    </i>
    <i>
      <x v="339"/>
    </i>
    <i r="1">
      <x v="9"/>
    </i>
    <i>
      <x v="340"/>
    </i>
    <i r="1">
      <x v="539"/>
    </i>
    <i>
      <x v="341"/>
    </i>
    <i r="1">
      <x v="537"/>
    </i>
    <i>
      <x v="342"/>
    </i>
    <i r="1">
      <x v="687"/>
    </i>
    <i>
      <x v="343"/>
    </i>
    <i r="1">
      <x v="104"/>
    </i>
    <i>
      <x v="344"/>
    </i>
    <i r="1">
      <x v="187"/>
    </i>
    <i>
      <x v="345"/>
    </i>
    <i r="1">
      <x v="638"/>
    </i>
    <i>
      <x v="346"/>
    </i>
    <i r="1">
      <x v="633"/>
    </i>
    <i>
      <x v="347"/>
    </i>
    <i r="1">
      <x v="266"/>
    </i>
    <i>
      <x v="348"/>
    </i>
    <i r="1">
      <x v="542"/>
    </i>
    <i>
      <x v="349"/>
    </i>
    <i r="1">
      <x v="554"/>
    </i>
    <i>
      <x v="350"/>
    </i>
    <i r="1">
      <x v="285"/>
    </i>
    <i>
      <x v="351"/>
    </i>
    <i r="1">
      <x v="143"/>
    </i>
    <i>
      <x v="352"/>
    </i>
    <i r="1">
      <x v="481"/>
    </i>
    <i>
      <x v="353"/>
    </i>
    <i r="1">
      <x v="223"/>
    </i>
    <i>
      <x v="354"/>
    </i>
    <i r="1">
      <x v="765"/>
    </i>
    <i>
      <x v="355"/>
    </i>
    <i r="1">
      <x v="401"/>
    </i>
    <i>
      <x v="356"/>
    </i>
    <i r="1">
      <x v="586"/>
    </i>
    <i>
      <x v="357"/>
    </i>
    <i r="1">
      <x v="172"/>
    </i>
    <i>
      <x v="358"/>
    </i>
    <i r="1">
      <x v="476"/>
    </i>
    <i>
      <x v="359"/>
    </i>
    <i r="1">
      <x v="306"/>
    </i>
    <i>
      <x v="360"/>
    </i>
    <i r="1">
      <x v="212"/>
    </i>
    <i>
      <x v="361"/>
    </i>
    <i r="1">
      <x v="174"/>
    </i>
    <i>
      <x v="362"/>
    </i>
    <i r="1">
      <x v="734"/>
    </i>
    <i>
      <x v="363"/>
    </i>
    <i r="1">
      <x v="96"/>
    </i>
    <i>
      <x v="364"/>
    </i>
    <i r="1">
      <x v="352"/>
    </i>
    <i>
      <x v="365"/>
    </i>
    <i r="1">
      <x v="155"/>
    </i>
    <i>
      <x v="366"/>
    </i>
    <i r="1">
      <x v="622"/>
    </i>
    <i>
      <x v="367"/>
    </i>
    <i r="1">
      <x v="683"/>
    </i>
    <i>
      <x v="368"/>
    </i>
    <i r="1">
      <x v="117"/>
    </i>
    <i>
      <x v="369"/>
    </i>
    <i r="1">
      <x v="504"/>
    </i>
    <i>
      <x v="370"/>
    </i>
    <i r="1">
      <x v="130"/>
    </i>
    <i>
      <x v="371"/>
    </i>
    <i r="1">
      <x v="20"/>
    </i>
    <i>
      <x v="372"/>
    </i>
    <i r="1">
      <x v="694"/>
    </i>
    <i>
      <x v="373"/>
    </i>
    <i r="1">
      <x v="695"/>
    </i>
    <i>
      <x v="374"/>
    </i>
    <i r="1">
      <x v="708"/>
    </i>
    <i>
      <x v="375"/>
    </i>
    <i r="1">
      <x v="582"/>
    </i>
    <i>
      <x v="376"/>
    </i>
    <i r="1">
      <x v="119"/>
    </i>
    <i>
      <x v="377"/>
    </i>
    <i r="1">
      <x v="82"/>
    </i>
    <i>
      <x v="378"/>
    </i>
    <i r="1">
      <x v="362"/>
    </i>
    <i>
      <x v="379"/>
    </i>
    <i r="1">
      <x v="646"/>
    </i>
    <i>
      <x v="380"/>
    </i>
    <i r="1">
      <x v="324"/>
    </i>
    <i>
      <x v="381"/>
    </i>
    <i r="1">
      <x v="361"/>
    </i>
    <i>
      <x v="382"/>
    </i>
    <i r="1">
      <x v="535"/>
    </i>
    <i>
      <x v="383"/>
    </i>
    <i r="1">
      <x v="267"/>
    </i>
    <i>
      <x v="384"/>
    </i>
    <i r="1">
      <x v="731"/>
    </i>
    <i>
      <x v="385"/>
    </i>
    <i r="1">
      <x v="520"/>
    </i>
    <i>
      <x v="386"/>
    </i>
    <i r="1">
      <x v="241"/>
    </i>
    <i>
      <x v="387"/>
    </i>
    <i r="1">
      <x v="432"/>
    </i>
    <i>
      <x v="388"/>
    </i>
    <i r="1">
      <x v="47"/>
    </i>
    <i>
      <x v="389"/>
    </i>
    <i r="1">
      <x v="720"/>
    </i>
    <i>
      <x v="390"/>
    </i>
    <i r="1">
      <x/>
    </i>
    <i>
      <x v="391"/>
    </i>
    <i r="1">
      <x v="585"/>
    </i>
    <i>
      <x v="392"/>
    </i>
    <i r="1">
      <x v="175"/>
    </i>
    <i>
      <x v="393"/>
    </i>
    <i r="1">
      <x v="583"/>
    </i>
    <i>
      <x v="394"/>
    </i>
    <i r="1">
      <x v="726"/>
    </i>
    <i>
      <x v="395"/>
    </i>
    <i r="1">
      <x v="101"/>
    </i>
    <i>
      <x v="396"/>
    </i>
    <i r="1">
      <x v="404"/>
    </i>
    <i>
      <x v="397"/>
    </i>
    <i r="1">
      <x v="100"/>
    </i>
    <i>
      <x v="398"/>
    </i>
    <i r="1">
      <x v="538"/>
    </i>
    <i>
      <x v="399"/>
    </i>
    <i r="1">
      <x v="191"/>
    </i>
    <i>
      <x v="400"/>
    </i>
    <i r="1">
      <x v="566"/>
    </i>
    <i>
      <x v="401"/>
    </i>
    <i r="1">
      <x v="188"/>
    </i>
    <i>
      <x v="402"/>
    </i>
    <i r="1">
      <x v="201"/>
    </i>
    <i>
      <x v="403"/>
    </i>
    <i r="1">
      <x v="413"/>
    </i>
    <i>
      <x v="404"/>
    </i>
    <i r="1">
      <x v="232"/>
    </i>
    <i>
      <x v="405"/>
    </i>
    <i r="1">
      <x v="770"/>
    </i>
    <i>
      <x v="406"/>
    </i>
    <i r="1">
      <x v="116"/>
    </i>
    <i>
      <x v="407"/>
    </i>
    <i r="1">
      <x v="431"/>
    </i>
    <i>
      <x v="408"/>
    </i>
    <i r="1">
      <x v="140"/>
    </i>
    <i>
      <x v="409"/>
    </i>
    <i r="1">
      <x v="772"/>
    </i>
    <i>
      <x v="410"/>
    </i>
    <i r="1">
      <x v="570"/>
    </i>
    <i>
      <x v="411"/>
    </i>
    <i r="1">
      <x v="634"/>
    </i>
    <i>
      <x v="412"/>
    </i>
    <i r="1">
      <x v="1"/>
    </i>
    <i>
      <x v="413"/>
    </i>
    <i r="1">
      <x v="761"/>
    </i>
    <i>
      <x v="414"/>
    </i>
    <i r="1">
      <x v="763"/>
    </i>
    <i>
      <x v="415"/>
    </i>
    <i r="1">
      <x v="323"/>
    </i>
    <i>
      <x v="416"/>
    </i>
    <i r="1">
      <x v="261"/>
    </i>
    <i>
      <x v="417"/>
    </i>
    <i r="1">
      <x v="492"/>
    </i>
    <i>
      <x v="418"/>
    </i>
    <i r="1">
      <x v="277"/>
    </i>
    <i>
      <x v="419"/>
    </i>
    <i r="1">
      <x v="102"/>
    </i>
    <i>
      <x v="420"/>
    </i>
    <i r="1">
      <x v="420"/>
    </i>
    <i>
      <x v="421"/>
    </i>
    <i r="1">
      <x v="509"/>
    </i>
    <i>
      <x v="422"/>
    </i>
    <i r="1">
      <x v="240"/>
    </i>
    <i>
      <x v="423"/>
    </i>
    <i r="1">
      <x v="660"/>
    </i>
    <i>
      <x v="424"/>
    </i>
    <i r="1">
      <x v="561"/>
    </i>
    <i>
      <x v="425"/>
    </i>
    <i r="1">
      <x v="474"/>
    </i>
    <i>
      <x v="426"/>
    </i>
    <i r="1">
      <x v="144"/>
    </i>
    <i>
      <x v="427"/>
    </i>
    <i r="1">
      <x v="619"/>
    </i>
    <i>
      <x v="428"/>
    </i>
    <i r="1">
      <x v="313"/>
    </i>
    <i>
      <x v="429"/>
    </i>
    <i r="1">
      <x v="620"/>
    </i>
    <i>
      <x v="430"/>
    </i>
    <i r="1">
      <x v="786"/>
    </i>
    <i>
      <x v="431"/>
    </i>
    <i r="1">
      <x v="89"/>
    </i>
    <i>
      <x v="432"/>
    </i>
    <i r="1">
      <x v="114"/>
    </i>
    <i>
      <x v="433"/>
    </i>
    <i r="1">
      <x v="311"/>
    </i>
    <i>
      <x v="434"/>
    </i>
    <i r="1">
      <x v="85"/>
    </i>
    <i>
      <x v="435"/>
    </i>
    <i r="1">
      <x v="106"/>
    </i>
    <i>
      <x v="436"/>
    </i>
    <i r="1">
      <x v="478"/>
    </i>
    <i>
      <x v="437"/>
    </i>
    <i r="1">
      <x v="68"/>
    </i>
    <i>
      <x v="438"/>
    </i>
    <i r="1">
      <x v="79"/>
    </i>
    <i>
      <x v="439"/>
    </i>
    <i r="1">
      <x v="110"/>
    </i>
    <i>
      <x v="440"/>
    </i>
    <i r="1">
      <x v="49"/>
    </i>
    <i>
      <x v="441"/>
    </i>
    <i r="1">
      <x v="93"/>
    </i>
    <i>
      <x v="442"/>
    </i>
    <i r="1">
      <x v="160"/>
    </i>
    <i>
      <x v="443"/>
    </i>
    <i r="1">
      <x v="173"/>
    </i>
    <i>
      <x v="444"/>
    </i>
    <i r="1">
      <x v="778"/>
    </i>
    <i>
      <x v="445"/>
    </i>
    <i r="1">
      <x v="328"/>
    </i>
    <i>
      <x v="446"/>
    </i>
    <i r="1">
      <x v="115"/>
    </i>
    <i>
      <x v="447"/>
    </i>
    <i r="1">
      <x v="412"/>
    </i>
    <i>
      <x v="448"/>
    </i>
    <i r="1">
      <x v="238"/>
    </i>
    <i>
      <x v="449"/>
    </i>
    <i r="1">
      <x v="216"/>
    </i>
    <i>
      <x v="450"/>
    </i>
    <i r="1">
      <x v="246"/>
    </i>
    <i>
      <x v="451"/>
    </i>
    <i r="1">
      <x v="782"/>
    </i>
    <i>
      <x v="452"/>
    </i>
    <i r="1">
      <x v="528"/>
    </i>
    <i>
      <x v="453"/>
    </i>
    <i r="1">
      <x v="422"/>
    </i>
    <i>
      <x v="454"/>
    </i>
    <i r="1">
      <x v="623"/>
    </i>
    <i>
      <x v="455"/>
    </i>
    <i r="1">
      <x v="407"/>
    </i>
    <i>
      <x v="456"/>
    </i>
    <i r="1">
      <x v="428"/>
    </i>
    <i>
      <x v="457"/>
    </i>
    <i r="1">
      <x v="684"/>
    </i>
    <i>
      <x v="458"/>
    </i>
    <i r="1">
      <x v="785"/>
    </i>
    <i>
      <x v="459"/>
    </i>
    <i r="1">
      <x v="565"/>
    </i>
    <i>
      <x v="460"/>
    </i>
    <i r="1">
      <x v="382"/>
    </i>
    <i>
      <x v="461"/>
    </i>
    <i r="1">
      <x v="291"/>
    </i>
    <i>
      <x v="462"/>
    </i>
    <i r="1">
      <x v="419"/>
    </i>
    <i>
      <x v="463"/>
    </i>
    <i r="1">
      <x v="737"/>
    </i>
    <i>
      <x v="464"/>
    </i>
    <i r="1">
      <x v="195"/>
    </i>
    <i>
      <x v="465"/>
    </i>
    <i r="1">
      <x v="498"/>
    </i>
    <i>
      <x v="466"/>
    </i>
    <i r="1">
      <x v="141"/>
    </i>
    <i>
      <x v="467"/>
    </i>
    <i r="1">
      <x v="591"/>
    </i>
    <i>
      <x v="468"/>
    </i>
    <i r="1">
      <x v="271"/>
    </i>
    <i>
      <x v="469"/>
    </i>
    <i r="1">
      <x v="204"/>
    </i>
    <i>
      <x v="470"/>
    </i>
    <i r="1">
      <x v="722"/>
    </i>
    <i>
      <x v="471"/>
    </i>
    <i r="1">
      <x v="8"/>
    </i>
    <i>
      <x v="472"/>
    </i>
    <i r="1">
      <x v="508"/>
    </i>
    <i>
      <x v="473"/>
    </i>
    <i r="1">
      <x v="649"/>
    </i>
    <i>
      <x v="474"/>
    </i>
    <i r="1">
      <x v="334"/>
    </i>
    <i>
      <x v="475"/>
    </i>
    <i r="1">
      <x v="624"/>
    </i>
    <i>
      <x v="476"/>
    </i>
    <i r="1">
      <x v="530"/>
    </i>
    <i>
      <x v="477"/>
    </i>
    <i r="1">
      <x v="581"/>
    </i>
    <i>
      <x v="478"/>
    </i>
    <i r="1">
      <x v="632"/>
    </i>
    <i>
      <x v="479"/>
    </i>
    <i r="1">
      <x v="66"/>
    </i>
    <i>
      <x v="480"/>
    </i>
    <i r="1">
      <x v="81"/>
    </i>
    <i>
      <x v="481"/>
    </i>
    <i r="1">
      <x v="468"/>
    </i>
    <i>
      <x v="482"/>
    </i>
    <i r="1">
      <x v="639"/>
    </i>
    <i>
      <x v="483"/>
    </i>
    <i r="1">
      <x v="552"/>
    </i>
    <i>
      <x v="484"/>
    </i>
    <i r="1">
      <x v="556"/>
    </i>
    <i>
      <x v="485"/>
    </i>
    <i r="1">
      <x v="531"/>
    </i>
    <i>
      <x v="486"/>
    </i>
    <i r="1">
      <x v="302"/>
    </i>
    <i>
      <x v="487"/>
    </i>
    <i r="1">
      <x v="11"/>
    </i>
    <i>
      <x v="488"/>
    </i>
    <i r="1">
      <x v="797"/>
    </i>
    <i>
      <x v="489"/>
    </i>
    <i r="1">
      <x v="364"/>
    </i>
    <i>
      <x v="490"/>
    </i>
    <i r="1">
      <x v="750"/>
    </i>
    <i>
      <x v="491"/>
    </i>
    <i r="1">
      <x v="457"/>
    </i>
    <i>
      <x v="492"/>
    </i>
    <i r="1">
      <x v="788"/>
    </i>
    <i>
      <x v="493"/>
    </i>
    <i r="1">
      <x v="790"/>
    </i>
    <i>
      <x v="494"/>
    </i>
    <i r="1">
      <x v="138"/>
    </i>
    <i>
      <x v="495"/>
    </i>
    <i r="1">
      <x v="426"/>
    </i>
    <i>
      <x v="496"/>
    </i>
    <i r="1">
      <x v="506"/>
    </i>
    <i>
      <x v="497"/>
    </i>
    <i r="1">
      <x v="775"/>
    </i>
    <i>
      <x v="498"/>
    </i>
    <i r="1">
      <x v="234"/>
    </i>
    <i>
      <x v="499"/>
    </i>
    <i r="1">
      <x v="524"/>
    </i>
    <i>
      <x v="500"/>
    </i>
    <i r="1">
      <x v="319"/>
    </i>
    <i>
      <x v="501"/>
    </i>
    <i r="1">
      <x v="611"/>
    </i>
    <i>
      <x v="502"/>
    </i>
    <i r="1">
      <x v="168"/>
    </i>
    <i>
      <x v="503"/>
    </i>
    <i r="1">
      <x v="321"/>
    </i>
    <i>
      <x v="504"/>
    </i>
    <i r="1">
      <x v="697"/>
    </i>
    <i>
      <x v="505"/>
    </i>
    <i r="1">
      <x v="295"/>
    </i>
    <i>
      <x v="506"/>
    </i>
    <i r="1">
      <x v="163"/>
    </i>
    <i>
      <x v="507"/>
    </i>
    <i r="1">
      <x v="150"/>
    </i>
    <i>
      <x v="508"/>
    </i>
    <i r="1">
      <x v="656"/>
    </i>
    <i>
      <x v="509"/>
    </i>
    <i r="1">
      <x v="442"/>
    </i>
    <i>
      <x v="510"/>
    </i>
    <i r="1">
      <x v="780"/>
    </i>
    <i>
      <x v="511"/>
    </i>
    <i r="1">
      <x v="678"/>
    </i>
    <i>
      <x v="512"/>
    </i>
    <i r="1">
      <x v="124"/>
    </i>
    <i>
      <x v="513"/>
    </i>
    <i r="1">
      <x v="625"/>
    </i>
    <i>
      <x v="514"/>
    </i>
    <i r="1">
      <x v="346"/>
    </i>
    <i>
      <x v="515"/>
    </i>
    <i r="1">
      <x v="349"/>
    </i>
    <i>
      <x v="516"/>
    </i>
    <i r="1">
      <x v="730"/>
    </i>
    <i>
      <x v="517"/>
    </i>
    <i r="1">
      <x v="169"/>
    </i>
    <i>
      <x v="518"/>
    </i>
    <i r="1">
      <x v="170"/>
    </i>
    <i>
      <x v="519"/>
    </i>
    <i r="1">
      <x v="606"/>
    </i>
    <i>
      <x v="520"/>
    </i>
    <i r="1">
      <x v="28"/>
    </i>
    <i>
      <x v="521"/>
    </i>
    <i r="1">
      <x v="618"/>
    </i>
    <i>
      <x v="522"/>
    </i>
    <i r="1">
      <x v="166"/>
    </i>
    <i>
      <x v="523"/>
    </i>
    <i r="1">
      <x v="237"/>
    </i>
    <i>
      <x v="524"/>
    </i>
    <i r="1">
      <x v="209"/>
    </i>
    <i>
      <x v="525"/>
    </i>
    <i r="1">
      <x v="792"/>
    </i>
    <i>
      <x v="526"/>
    </i>
    <i r="1">
      <x v="3"/>
    </i>
    <i>
      <x v="527"/>
    </i>
    <i r="1">
      <x v="587"/>
    </i>
    <i>
      <x v="528"/>
    </i>
    <i r="1">
      <x v="668"/>
    </i>
    <i>
      <x v="529"/>
    </i>
    <i r="1">
      <x v="123"/>
    </i>
    <i>
      <x v="530"/>
    </i>
    <i r="1">
      <x v="197"/>
    </i>
    <i>
      <x v="531"/>
    </i>
    <i r="1">
      <x v="113"/>
    </i>
    <i>
      <x v="532"/>
    </i>
    <i r="1">
      <x v="370"/>
    </i>
    <i>
      <x v="533"/>
    </i>
    <i r="1">
      <x v="727"/>
    </i>
    <i>
      <x v="534"/>
    </i>
    <i r="1">
      <x v="91"/>
    </i>
    <i>
      <x v="535"/>
    </i>
    <i r="1">
      <x v="653"/>
    </i>
    <i>
      <x v="536"/>
    </i>
    <i r="1">
      <x v="78"/>
    </i>
    <i>
      <x v="537"/>
    </i>
    <i r="1">
      <x v="353"/>
    </i>
    <i>
      <x v="538"/>
    </i>
    <i r="1">
      <x v="728"/>
    </i>
    <i>
      <x v="539"/>
    </i>
    <i r="1">
      <x v="397"/>
    </i>
    <i>
      <x v="540"/>
    </i>
    <i r="1">
      <x v="546"/>
    </i>
    <i>
      <x v="541"/>
    </i>
    <i r="1">
      <x v="484"/>
    </i>
    <i>
      <x v="542"/>
    </i>
    <i r="1">
      <x v="789"/>
    </i>
    <i>
      <x v="543"/>
    </i>
    <i r="1">
      <x v="450"/>
    </i>
    <i>
      <x v="544"/>
    </i>
    <i r="1">
      <x v="299"/>
    </i>
    <i>
      <x v="545"/>
    </i>
    <i r="1">
      <x v="574"/>
    </i>
    <i>
      <x v="546"/>
    </i>
    <i r="1">
      <x v="781"/>
    </i>
    <i>
      <x v="547"/>
    </i>
    <i r="1">
      <x v="368"/>
    </i>
    <i>
      <x v="548"/>
    </i>
    <i r="1">
      <x v="784"/>
    </i>
    <i>
      <x v="549"/>
    </i>
    <i r="1">
      <x v="342"/>
    </i>
    <i>
      <x v="550"/>
    </i>
    <i r="1">
      <x v="470"/>
    </i>
    <i>
      <x v="551"/>
    </i>
    <i r="1">
      <x v="480"/>
    </i>
    <i>
      <x v="552"/>
    </i>
    <i r="1">
      <x v="501"/>
    </i>
    <i>
      <x v="553"/>
    </i>
    <i r="1">
      <x v="126"/>
    </i>
    <i>
      <x v="554"/>
    </i>
    <i r="1">
      <x v="221"/>
    </i>
    <i>
      <x v="555"/>
    </i>
    <i r="1">
      <x v="326"/>
    </i>
    <i>
      <x v="556"/>
    </i>
    <i r="1">
      <x v="510"/>
    </i>
    <i>
      <x v="557"/>
    </i>
    <i r="1">
      <x v="755"/>
    </i>
    <i>
      <x v="558"/>
    </i>
    <i r="1">
      <x v="207"/>
    </i>
    <i>
      <x v="559"/>
    </i>
    <i r="1">
      <x v="675"/>
    </i>
    <i>
      <x v="560"/>
    </i>
    <i r="1">
      <x v="273"/>
    </i>
    <i>
      <x v="561"/>
    </i>
    <i r="1">
      <x v="421"/>
    </i>
    <i>
      <x v="562"/>
    </i>
    <i r="1">
      <x v="171"/>
    </i>
    <i>
      <x v="563"/>
    </i>
    <i r="1">
      <x v="605"/>
    </i>
    <i>
      <x v="564"/>
    </i>
    <i r="1">
      <x v="631"/>
    </i>
    <i>
      <x v="565"/>
    </i>
    <i r="1">
      <x v="329"/>
    </i>
    <i>
      <x v="566"/>
    </i>
    <i r="1">
      <x v="647"/>
    </i>
    <i>
      <x v="567"/>
    </i>
    <i r="1">
      <x v="774"/>
    </i>
    <i>
      <x v="568"/>
    </i>
    <i r="1">
      <x v="567"/>
    </i>
    <i>
      <x v="569"/>
    </i>
    <i r="1">
      <x v="219"/>
    </i>
    <i>
      <x v="570"/>
    </i>
    <i r="1">
      <x v="367"/>
    </i>
    <i>
      <x v="571"/>
    </i>
    <i r="1">
      <x v="333"/>
    </i>
    <i>
      <x v="572"/>
    </i>
    <i r="1">
      <x v="159"/>
    </i>
    <i>
      <x v="573"/>
    </i>
    <i r="1">
      <x v="157"/>
    </i>
    <i>
      <x v="574"/>
    </i>
    <i r="1">
      <x v="365"/>
    </i>
    <i>
      <x v="575"/>
    </i>
    <i r="1">
      <x v="645"/>
    </i>
    <i>
      <x v="576"/>
    </i>
    <i r="1">
      <x v="414"/>
    </i>
    <i>
      <x v="577"/>
    </i>
    <i r="1">
      <x v="628"/>
    </i>
    <i>
      <x v="578"/>
    </i>
    <i r="1">
      <x v="383"/>
    </i>
    <i>
      <x v="579"/>
    </i>
    <i r="1">
      <x v="337"/>
    </i>
    <i>
      <x v="580"/>
    </i>
    <i r="1">
      <x v="62"/>
    </i>
    <i>
      <x v="581"/>
    </i>
    <i r="1">
      <x v="74"/>
    </i>
    <i>
      <x v="582"/>
    </i>
    <i r="1">
      <x v="650"/>
    </i>
    <i>
      <x v="583"/>
    </i>
    <i r="1">
      <x v="31"/>
    </i>
    <i>
      <x v="584"/>
    </i>
    <i r="1">
      <x v="177"/>
    </i>
    <i>
      <x v="585"/>
    </i>
    <i r="1">
      <x v="655"/>
    </i>
    <i>
      <x v="586"/>
    </i>
    <i r="1">
      <x v="180"/>
    </i>
    <i>
      <x v="587"/>
    </i>
    <i r="1">
      <x v="294"/>
    </i>
    <i>
      <x v="588"/>
    </i>
    <i r="1">
      <x v="648"/>
    </i>
    <i>
      <x v="589"/>
    </i>
    <i r="1">
      <x v="39"/>
    </i>
    <i>
      <x v="590"/>
    </i>
    <i r="1">
      <x v="380"/>
    </i>
    <i>
      <x v="591"/>
    </i>
    <i r="1">
      <x v="469"/>
    </i>
    <i>
      <x v="592"/>
    </i>
    <i r="1">
      <x v="332"/>
    </i>
    <i>
      <x v="593"/>
    </i>
    <i r="1">
      <x v="162"/>
    </i>
    <i>
      <x v="594"/>
    </i>
    <i r="1">
      <x v="629"/>
    </i>
    <i>
      <x v="595"/>
    </i>
    <i r="1">
      <x v="322"/>
    </i>
    <i>
      <x v="596"/>
    </i>
    <i r="1">
      <x v="674"/>
    </i>
    <i>
      <x v="597"/>
    </i>
    <i r="1">
      <x v="269"/>
    </i>
    <i>
      <x v="598"/>
    </i>
    <i r="1">
      <x v="343"/>
    </i>
    <i>
      <x v="599"/>
    </i>
    <i r="1">
      <x v="379"/>
    </i>
    <i>
      <x v="600"/>
    </i>
    <i r="1">
      <x v="740"/>
    </i>
    <i>
      <x v="601"/>
    </i>
    <i r="1">
      <x v="553"/>
    </i>
    <i>
      <x v="602"/>
    </i>
    <i r="1">
      <x v="373"/>
    </i>
    <i>
      <x v="603"/>
    </i>
    <i r="1">
      <x v="636"/>
    </i>
    <i>
      <x v="604"/>
    </i>
    <i r="1">
      <x v="519"/>
    </i>
    <i>
      <x v="605"/>
    </i>
    <i r="1">
      <x v="202"/>
    </i>
    <i>
      <x v="606"/>
    </i>
    <i r="1">
      <x v="771"/>
    </i>
    <i>
      <x v="607"/>
    </i>
    <i r="1">
      <x v="423"/>
    </i>
    <i>
      <x v="608"/>
    </i>
    <i r="1">
      <x v="350"/>
    </i>
    <i>
      <x v="609"/>
    </i>
    <i r="1">
      <x v="475"/>
    </i>
    <i>
      <x v="610"/>
    </i>
    <i r="1">
      <x v="436"/>
    </i>
    <i>
      <x v="611"/>
    </i>
    <i r="1">
      <x v="439"/>
    </i>
    <i>
      <x v="612"/>
    </i>
    <i r="1">
      <x v="438"/>
    </i>
    <i>
      <x v="613"/>
    </i>
    <i r="1">
      <x v="429"/>
    </i>
    <i>
      <x v="614"/>
    </i>
    <i r="1">
      <x v="406"/>
    </i>
    <i>
      <x v="615"/>
    </i>
    <i r="1">
      <x v="250"/>
    </i>
    <i>
      <x v="616"/>
    </i>
    <i r="1">
      <x v="756"/>
    </i>
    <i>
      <x v="617"/>
    </i>
    <i r="1">
      <x v="255"/>
    </i>
    <i>
      <x v="618"/>
    </i>
    <i r="1">
      <x v="461"/>
    </i>
    <i>
      <x v="619"/>
    </i>
    <i r="1">
      <x v="671"/>
    </i>
    <i>
      <x v="620"/>
    </i>
    <i r="1">
      <x v="757"/>
    </i>
    <i>
      <x v="621"/>
    </i>
    <i r="1">
      <x v="672"/>
    </i>
    <i>
      <x v="622"/>
    </i>
    <i r="1">
      <x v="718"/>
    </i>
    <i>
      <x v="623"/>
    </i>
    <i r="1">
      <x v="109"/>
    </i>
    <i>
      <x v="624"/>
    </i>
    <i r="1">
      <x v="142"/>
    </i>
    <i>
      <x v="625"/>
    </i>
    <i r="1">
      <x v="607"/>
    </i>
    <i>
      <x v="626"/>
    </i>
    <i r="1">
      <x v="739"/>
    </i>
    <i>
      <x v="627"/>
    </i>
    <i r="1">
      <x v="759"/>
    </i>
    <i>
      <x v="628"/>
    </i>
    <i r="1">
      <x v="709"/>
    </i>
    <i>
      <x v="629"/>
    </i>
    <i r="1">
      <x v="615"/>
    </i>
    <i>
      <x v="630"/>
    </i>
    <i r="1">
      <x v="199"/>
    </i>
    <i>
      <x v="631"/>
    </i>
    <i r="1">
      <x v="371"/>
    </i>
    <i>
      <x v="632"/>
    </i>
    <i r="1">
      <x v="453"/>
    </i>
    <i>
      <x v="633"/>
    </i>
    <i r="1">
      <x v="40"/>
    </i>
    <i>
      <x v="634"/>
    </i>
    <i r="1">
      <x v="98"/>
    </i>
    <i>
      <x v="635"/>
    </i>
    <i r="1">
      <x v="121"/>
    </i>
    <i>
      <x v="636"/>
    </i>
    <i r="1">
      <x v="218"/>
    </i>
    <i>
      <x v="637"/>
    </i>
    <i r="1">
      <x v="340"/>
    </i>
    <i>
      <x v="638"/>
    </i>
    <i r="1">
      <x v="43"/>
    </i>
    <i>
      <x v="639"/>
    </i>
    <i r="1">
      <x v="248"/>
    </i>
    <i>
      <x v="640"/>
    </i>
    <i r="1">
      <x v="545"/>
    </i>
    <i>
      <x v="641"/>
    </i>
    <i r="1">
      <x v="738"/>
    </i>
    <i>
      <x v="642"/>
    </i>
    <i r="1">
      <x v="90"/>
    </i>
    <i>
      <x v="643"/>
    </i>
    <i r="1">
      <x v="111"/>
    </i>
    <i>
      <x v="644"/>
    </i>
    <i r="1">
      <x v="137"/>
    </i>
    <i>
      <x v="645"/>
    </i>
    <i r="1">
      <x v="746"/>
    </i>
    <i>
      <x v="646"/>
    </i>
    <i r="1">
      <x v="304"/>
    </i>
    <i>
      <x v="647"/>
    </i>
    <i r="1">
      <x v="673"/>
    </i>
    <i>
      <x v="648"/>
    </i>
    <i r="1">
      <x v="680"/>
    </i>
    <i>
      <x v="649"/>
    </i>
    <i r="1">
      <x v="576"/>
    </i>
    <i>
      <x v="650"/>
    </i>
    <i r="1">
      <x v="703"/>
    </i>
    <i>
      <x v="651"/>
    </i>
    <i r="1">
      <x v="375"/>
    </i>
    <i>
      <x v="652"/>
    </i>
    <i r="1">
      <x v="527"/>
    </i>
    <i>
      <x v="653"/>
    </i>
    <i r="1">
      <x v="38"/>
    </i>
    <i>
      <x v="654"/>
    </i>
    <i r="1">
      <x v="735"/>
    </i>
    <i>
      <x v="655"/>
    </i>
    <i r="1">
      <x v="292"/>
    </i>
    <i>
      <x v="656"/>
    </i>
    <i r="1">
      <x v="512"/>
    </i>
    <i>
      <x v="657"/>
    </i>
    <i r="1">
      <x v="612"/>
    </i>
    <i>
      <x v="658"/>
    </i>
    <i r="1">
      <x v="744"/>
    </i>
    <i>
      <x v="659"/>
    </i>
    <i r="1">
      <x v="335"/>
    </i>
    <i>
      <x v="660"/>
    </i>
    <i r="1">
      <x v="714"/>
    </i>
    <i>
      <x v="661"/>
    </i>
    <i r="1">
      <x v="305"/>
    </i>
    <i>
      <x v="662"/>
    </i>
    <i r="1">
      <x v="374"/>
    </i>
    <i>
      <x v="663"/>
    </i>
    <i r="1">
      <x v="372"/>
    </i>
    <i>
      <x v="664"/>
    </i>
    <i r="1">
      <x v="515"/>
    </i>
    <i>
      <x v="665"/>
    </i>
    <i r="1">
      <x v="76"/>
    </i>
    <i>
      <x v="666"/>
    </i>
    <i r="1">
      <x v="410"/>
    </i>
    <i>
      <x v="667"/>
    </i>
    <i r="1">
      <x v="458"/>
    </i>
    <i>
      <x v="668"/>
    </i>
    <i r="1">
      <x v="83"/>
    </i>
    <i>
      <x v="669"/>
    </i>
    <i r="1">
      <x v="440"/>
    </i>
    <i>
      <x v="670"/>
    </i>
    <i r="1">
      <x v="710"/>
    </i>
    <i>
      <x v="671"/>
    </i>
    <i r="1">
      <x v="325"/>
    </i>
    <i>
      <x v="672"/>
    </i>
    <i r="1">
      <x v="603"/>
    </i>
    <i>
      <x v="673"/>
    </i>
    <i r="1">
      <x v="760"/>
    </i>
    <i>
      <x v="674"/>
    </i>
    <i r="1">
      <x v="378"/>
    </i>
    <i>
      <x v="675"/>
    </i>
    <i r="1">
      <x v="616"/>
    </i>
    <i>
      <x v="676"/>
    </i>
    <i r="1">
      <x v="435"/>
    </i>
    <i>
      <x v="677"/>
    </i>
    <i r="1">
      <x v="787"/>
    </i>
    <i>
      <x v="678"/>
    </i>
    <i r="1">
      <x v="194"/>
    </i>
    <i>
      <x v="679"/>
    </i>
    <i r="1">
      <x v="563"/>
    </i>
    <i>
      <x v="680"/>
    </i>
    <i r="1">
      <x v="456"/>
    </i>
    <i>
      <x v="681"/>
    </i>
    <i r="1">
      <x v="444"/>
    </i>
    <i>
      <x v="682"/>
    </i>
    <i r="1">
      <x v="52"/>
    </i>
    <i>
      <x v="683"/>
    </i>
    <i r="1">
      <x v="451"/>
    </i>
    <i>
      <x v="684"/>
    </i>
    <i r="1">
      <x v="577"/>
    </i>
    <i>
      <x v="685"/>
    </i>
    <i r="1">
      <x v="320"/>
    </i>
    <i>
      <x v="686"/>
    </i>
    <i r="1">
      <x v="751"/>
    </i>
    <i>
      <x v="687"/>
    </i>
    <i r="1">
      <x v="548"/>
    </i>
    <i>
      <x v="688"/>
    </i>
    <i r="1">
      <x v="108"/>
    </i>
    <i>
      <x v="689"/>
    </i>
    <i r="1">
      <x v="766"/>
    </i>
    <i>
      <x v="690"/>
    </i>
    <i r="1">
      <x v="550"/>
    </i>
    <i>
      <x v="691"/>
    </i>
    <i r="1">
      <x v="716"/>
    </i>
    <i>
      <x v="692"/>
    </i>
    <i r="1">
      <x v="776"/>
    </i>
    <i>
      <x v="693"/>
    </i>
    <i r="1">
      <x v="61"/>
    </i>
    <i>
      <x v="694"/>
    </i>
    <i r="1">
      <x v="307"/>
    </i>
    <i>
      <x v="695"/>
    </i>
    <i r="1">
      <x v="705"/>
    </i>
    <i>
      <x v="696"/>
    </i>
    <i r="1">
      <x v="681"/>
    </i>
    <i>
      <x v="697"/>
    </i>
    <i r="1">
      <x v="58"/>
    </i>
    <i>
      <x v="698"/>
    </i>
    <i r="1">
      <x v="627"/>
    </i>
    <i>
      <x v="699"/>
    </i>
    <i r="1">
      <x v="517"/>
    </i>
    <i>
      <x v="700"/>
    </i>
    <i r="1">
      <x v="14"/>
    </i>
    <i>
      <x v="701"/>
    </i>
    <i r="1">
      <x v="376"/>
    </i>
    <i>
      <x v="702"/>
    </i>
    <i r="1">
      <x v="377"/>
    </i>
    <i>
      <x v="703"/>
    </i>
    <i r="1">
      <x v="153"/>
    </i>
    <i>
      <x v="704"/>
    </i>
    <i r="1">
      <x v="460"/>
    </i>
    <i>
      <x v="705"/>
    </i>
    <i r="1">
      <x v="532"/>
    </i>
    <i>
      <x v="706"/>
    </i>
    <i r="1">
      <x v="161"/>
    </i>
    <i>
      <x v="707"/>
    </i>
    <i r="1">
      <x v="381"/>
    </i>
    <i>
      <x v="708"/>
    </i>
    <i r="1">
      <x v="593"/>
    </i>
    <i>
      <x v="709"/>
    </i>
    <i r="1">
      <x v="601"/>
    </i>
    <i>
      <x v="710"/>
    </i>
    <i r="1">
      <x v="301"/>
    </i>
    <i>
      <x v="711"/>
    </i>
    <i r="1">
      <x v="799"/>
    </i>
    <i>
      <x v="712"/>
    </i>
    <i r="1">
      <x v="167"/>
    </i>
    <i>
      <x v="713"/>
    </i>
    <i r="1">
      <x v="800"/>
    </i>
    <i>
      <x v="714"/>
    </i>
    <i r="1">
      <x v="399"/>
    </i>
    <i>
      <x v="715"/>
    </i>
    <i r="1">
      <x v="12"/>
    </i>
    <i>
      <x v="716"/>
    </i>
    <i r="1">
      <x v="80"/>
    </i>
    <i>
      <x v="717"/>
    </i>
    <i r="1">
      <x v="594"/>
    </i>
    <i>
      <x v="718"/>
    </i>
    <i r="1">
      <x v="105"/>
    </i>
    <i>
      <x v="719"/>
    </i>
    <i r="1">
      <x v="129"/>
    </i>
    <i>
      <x v="720"/>
    </i>
    <i r="1">
      <x v="644"/>
    </i>
    <i>
      <x v="721"/>
    </i>
    <i r="1">
      <x v="244"/>
    </i>
    <i>
      <x v="722"/>
    </i>
    <i r="1">
      <x v="523"/>
    </i>
    <i>
      <x v="723"/>
    </i>
    <i r="1">
      <x v="700"/>
    </i>
    <i>
      <x v="724"/>
    </i>
    <i r="1">
      <x v="65"/>
    </i>
    <i>
      <x v="725"/>
    </i>
    <i r="1">
      <x v="767"/>
    </i>
    <i>
      <x v="726"/>
    </i>
    <i r="1">
      <x v="497"/>
    </i>
    <i>
      <x v="727"/>
    </i>
    <i r="1">
      <x v="745"/>
    </i>
    <i>
      <x v="728"/>
    </i>
    <i r="1">
      <x v="795"/>
    </i>
    <i>
      <x v="729"/>
    </i>
    <i r="1">
      <x v="341"/>
    </i>
    <i>
      <x v="730"/>
    </i>
    <i r="1">
      <x v="57"/>
    </i>
    <i>
      <x v="731"/>
    </i>
    <i r="1">
      <x v="226"/>
    </i>
    <i>
      <x v="732"/>
    </i>
    <i r="1">
      <x v="604"/>
    </i>
    <i>
      <x v="733"/>
    </i>
    <i r="1">
      <x v="534"/>
    </i>
    <i>
      <x v="734"/>
    </i>
    <i r="1">
      <x v="289"/>
    </i>
    <i>
      <x v="735"/>
    </i>
    <i r="1">
      <x v="37"/>
    </i>
    <i>
      <x v="736"/>
    </i>
    <i r="1">
      <x v="521"/>
    </i>
    <i>
      <x v="737"/>
    </i>
    <i r="1">
      <x v="118"/>
    </i>
    <i>
      <x v="738"/>
    </i>
    <i r="1">
      <x v="516"/>
    </i>
    <i>
      <x v="739"/>
    </i>
    <i r="1">
      <x v="72"/>
    </i>
    <i>
      <x v="740"/>
    </i>
    <i r="1">
      <x v="489"/>
    </i>
    <i>
      <x v="741"/>
    </i>
    <i r="1">
      <x v="233"/>
    </i>
    <i>
      <x v="742"/>
    </i>
    <i r="1">
      <x v="664"/>
    </i>
    <i>
      <x v="743"/>
    </i>
    <i r="1">
      <x v="154"/>
    </i>
    <i>
      <x v="744"/>
    </i>
    <i r="1">
      <x v="42"/>
    </i>
    <i>
      <x v="745"/>
    </i>
    <i r="1">
      <x v="557"/>
    </i>
    <i>
      <x v="746"/>
    </i>
    <i r="1">
      <x v="434"/>
    </i>
    <i>
      <x v="747"/>
    </i>
    <i r="1">
      <x v="495"/>
    </i>
    <i>
      <x v="748"/>
    </i>
    <i r="1">
      <x v="30"/>
    </i>
    <i>
      <x v="749"/>
    </i>
    <i r="1">
      <x v="503"/>
    </i>
    <i>
      <x v="750"/>
    </i>
    <i r="1">
      <x v="200"/>
    </i>
    <i>
      <x v="751"/>
    </i>
    <i r="1">
      <x v="396"/>
    </i>
    <i>
      <x v="752"/>
    </i>
    <i r="1">
      <x v="152"/>
    </i>
    <i>
      <x v="753"/>
    </i>
    <i r="1">
      <x v="402"/>
    </i>
    <i>
      <x v="754"/>
    </i>
    <i r="1">
      <x v="676"/>
    </i>
    <i>
      <x v="755"/>
    </i>
    <i r="1">
      <x v="513"/>
    </i>
    <i>
      <x v="756"/>
    </i>
    <i r="1">
      <x v="394"/>
    </i>
    <i>
      <x v="757"/>
    </i>
    <i r="1">
      <x v="779"/>
    </i>
    <i>
      <x v="758"/>
    </i>
    <i r="1">
      <x v="363"/>
    </i>
    <i>
      <x v="759"/>
    </i>
    <i r="1">
      <x v="262"/>
    </i>
    <i>
      <x v="760"/>
    </i>
    <i r="1">
      <x v="145"/>
    </i>
    <i>
      <x v="761"/>
    </i>
    <i r="1">
      <x v="443"/>
    </i>
    <i>
      <x v="762"/>
    </i>
    <i r="1">
      <x v="203"/>
    </i>
    <i>
      <x v="763"/>
    </i>
    <i r="1">
      <x v="753"/>
    </i>
    <i>
      <x v="764"/>
    </i>
    <i r="1">
      <x v="315"/>
    </i>
    <i>
      <x v="765"/>
    </i>
    <i r="1">
      <x v="529"/>
    </i>
    <i>
      <x v="766"/>
    </i>
    <i r="1">
      <x v="32"/>
    </i>
    <i>
      <x v="767"/>
    </i>
    <i r="1">
      <x v="743"/>
    </i>
    <i>
      <x v="768"/>
    </i>
    <i r="1">
      <x v="801"/>
    </i>
    <i>
      <x v="769"/>
    </i>
    <i r="1">
      <x v="176"/>
    </i>
    <i>
      <x v="770"/>
    </i>
    <i r="1">
      <x v="652"/>
    </i>
    <i>
      <x v="771"/>
    </i>
    <i r="1">
      <x v="220"/>
    </i>
    <i>
      <x v="772"/>
    </i>
    <i r="1">
      <x v="692"/>
    </i>
    <i>
      <x v="773"/>
    </i>
    <i r="1">
      <x v="670"/>
    </i>
    <i>
      <x v="774"/>
    </i>
    <i r="1">
      <x v="18"/>
    </i>
    <i>
      <x v="775"/>
    </i>
    <i r="1">
      <x v="764"/>
    </i>
    <i>
      <x v="776"/>
    </i>
    <i r="1">
      <x v="339"/>
    </i>
    <i>
      <x v="777"/>
    </i>
    <i r="1">
      <x v="424"/>
    </i>
    <i>
      <x v="778"/>
    </i>
    <i r="1">
      <x v="73"/>
    </i>
    <i>
      <x v="779"/>
    </i>
    <i r="1">
      <x v="369"/>
    </i>
    <i>
      <x v="780"/>
    </i>
    <i r="1">
      <x v="87"/>
    </i>
    <i>
      <x v="781"/>
    </i>
    <i r="1">
      <x v="71"/>
    </i>
    <i>
      <x v="782"/>
    </i>
    <i r="1">
      <x v="654"/>
    </i>
    <i>
      <x v="783"/>
    </i>
    <i r="1">
      <x v="75"/>
    </i>
    <i>
      <x v="784"/>
    </i>
    <i r="1">
      <x v="798"/>
    </i>
    <i>
      <x v="785"/>
    </i>
    <i r="1">
      <x v="715"/>
    </i>
    <i>
      <x v="786"/>
    </i>
    <i r="1">
      <x v="366"/>
    </i>
    <i>
      <x v="787"/>
    </i>
    <i r="1">
      <x v="452"/>
    </i>
    <i>
      <x v="788"/>
    </i>
    <i r="1">
      <x v="41"/>
    </i>
    <i>
      <x v="789"/>
    </i>
    <i r="1">
      <x v="77"/>
    </i>
    <i>
      <x v="790"/>
    </i>
    <i r="1">
      <x v="568"/>
    </i>
    <i>
      <x v="791"/>
    </i>
    <i r="1">
      <x v="239"/>
    </i>
    <i>
      <x v="792"/>
    </i>
    <i r="1">
      <x v="185"/>
    </i>
    <i>
      <x v="793"/>
    </i>
    <i r="1">
      <x v="50"/>
    </i>
    <i>
      <x v="794"/>
    </i>
    <i r="1">
      <x v="135"/>
    </i>
    <i>
      <x v="795"/>
    </i>
    <i r="1">
      <x v="279"/>
    </i>
    <i>
      <x v="796"/>
    </i>
    <i r="1">
      <x v="578"/>
    </i>
    <i>
      <x v="797"/>
    </i>
    <i r="1">
      <x v="549"/>
    </i>
    <i>
      <x v="798"/>
    </i>
    <i r="1">
      <x v="348"/>
    </i>
    <i>
      <x v="799"/>
    </i>
    <i r="1">
      <x v="651"/>
    </i>
    <i>
      <x v="800"/>
    </i>
    <i r="1">
      <x v="293"/>
    </i>
    <i>
      <x v="801"/>
    </i>
    <i r="1">
      <x v="55"/>
    </i>
    <i>
      <x v="802"/>
    </i>
    <i r="1">
      <x v="802"/>
    </i>
    <i>
      <x v="803"/>
    </i>
    <i r="1">
      <x v="803"/>
    </i>
    <i>
      <x v="804"/>
    </i>
    <i r="1">
      <x v="80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 dT="2023-07-05T12:58:55.16" personId="{8A72E8B8-A09D-4EB8-893F-CFE78CEBB5C9}" id="{11E6F5C7-4CBE-4546-BBBC-B64028B9957C}">
    <text>43 completos e 8 parciais</text>
  </threadedComment>
  <threadedComment ref="G4" dT="2023-07-05T13:04:24.04" personId="{8A72E8B8-A09D-4EB8-893F-CFE78CEBB5C9}" id="{62403621-D624-415F-891F-983D84C52F37}">
    <text>41 essenciais, 21 adicionais e 11 de minerais</text>
  </threadedComment>
  <threadedComment ref="G5" dT="2023-07-10T14:43:20.64" personId="{8A72E8B8-A09D-4EB8-893F-CFE78CEBB5C9}" id="{394ACE44-1F5A-4E35-A4E4-518C4710BF5C}">
    <text>Sendo 49 essenciais, 23 adicionais e 14 do
Suplemento Setorial de Mineração e Metais.</text>
  </threadedComment>
  <threadedComment ref="G6" dT="2023-07-14T14:56:21.10" personId="{8A72E8B8-A09D-4EB8-893F-CFE78CEBB5C9}" id="{4F55FE8A-F6CC-469A-974A-13BB1AB2CF37}">
    <text>Sendo 49 essenciais, 27 adicionais e 14 do Suplemento Setorial de Mineração e Metais.</text>
  </threadedComment>
  <threadedComment ref="S6" dT="2023-07-13T17:12:52.08" personId="{8A72E8B8-A09D-4EB8-893F-CFE78CEBB5C9}" id="{6969F4DC-D444-41D3-9565-998F4F3B728B}">
    <text>Representando 6,5% do lucro</text>
  </threadedComment>
  <threadedComment ref="G7" dT="2023-07-19T00:57:49.74" personId="{8A72E8B8-A09D-4EB8-893F-CFE78CEBB5C9}" id="{60563DF4-9E20-4204-8B2C-6D935BB2DEE2}">
    <text>sendo 49 essenciais, 28 adicionais e
11 do Suplemento Setor</text>
  </threadedComment>
  <threadedComment ref="M7" dT="2023-07-19T17:19:05.66" personId="{8A72E8B8-A09D-4EB8-893F-CFE78CEBB5C9}" id="{3484B9F5-DEB0-4309-876B-0E9F1A3485DB}">
    <text>Que eu achei no texto</text>
  </threadedComment>
  <threadedComment ref="G8" dT="2023-07-20T14:07:07.90" personId="{8A72E8B8-A09D-4EB8-893F-CFE78CEBB5C9}" id="{061F6BFD-DA17-46A5-840F-2BB96B656978}">
    <text xml:space="preserve"> sendo 48 essenciais, 27 adicionais e 11 do Suplemento Setorial de Mineração e Metais</text>
  </threadedComment>
  <threadedComment ref="G9" dT="2023-08-06T20:31:01.08" personId="{8A72E8B8-A09D-4EB8-893F-CFE78CEBB5C9}" id="{73A586CE-8841-4B7D-88ED-BF6BC3629476}">
    <text>43 essenciais, 27 adicionais e 11 do Suplemento Setorial de Mineração e Metais.</text>
  </threadedComment>
  <threadedComment ref="G10" dT="2023-08-10T19:52:31.81" personId="{8A72E8B8-A09D-4EB8-893F-CFE78CEBB5C9}" id="{B933A243-39EE-48C8-9A90-EB8031AE7D59}">
    <text>31 essenciais, 18
adicionais e oito do suplemento setorial.</text>
  </threadedComment>
  <threadedComment ref="C11" dT="2023-08-10T19:52:49.87" personId="{8A72E8B8-A09D-4EB8-893F-CFE78CEBB5C9}" id="{F6560A1D-22B1-4F12-94E0-9DC0FF05E1F1}">
    <text>Sendo 19 da Samarco</text>
  </threadedComment>
  <threadedComment ref="G11" dT="2023-08-10T19:53:13.68" personId="{8A72E8B8-A09D-4EB8-893F-CFE78CEBB5C9}" id="{0845AE5D-EB91-4481-BDBD-8946C34ADF0E}">
    <text>Primeiro ano que não distiguiram</text>
  </threadedComment>
  <threadedComment ref="I11" dT="2023-08-11T22:42:21.25" personId="{8A72E8B8-A09D-4EB8-893F-CFE78CEBB5C9}" id="{3B03A409-69E8-4E46-864A-3BD315D8EF38}">
    <text>Não vi</text>
  </threadedComment>
  <threadedComment ref="L12" dT="2023-08-09T20:25:19.35" personId="{8A72E8B8-A09D-4EB8-893F-CFE78CEBB5C9}" id="{E203DB1C-EC8B-41B6-B9B4-A57A94049BFF}">
    <text>Saiu por conta da Samarco</text>
  </threadedComment>
  <threadedComment ref="G13" dT="2023-08-14T13:35:35.23" personId="{8A72E8B8-A09D-4EB8-893F-CFE78CEBB5C9}" id="{4E123DC9-0394-46E4-9BBB-FE744233E641}">
    <text xml:space="preserve">Não divulgou o número </text>
  </threadedComment>
  <threadedComment ref="M13" dT="2023-08-14T13:35:56.03" personId="{8A72E8B8-A09D-4EB8-893F-CFE78CEBB5C9}" id="{42159F2A-93A6-4EB8-A8DB-4FFF8A0CA5AD}">
    <text>Da Fundação</text>
  </threadedComment>
  <threadedComment ref="M14" dT="2023-08-16T12:47:14.82" personId="{8A72E8B8-A09D-4EB8-893F-CFE78CEBB5C9}" id="{31ED10A1-E9C4-4FD2-9E05-63DD9C00C49D}">
    <text>Não apresentou nenhum reconhecimento ou prêmio naquele ano, acredito que em respeito a Brumadinho</text>
  </threadedComment>
  <threadedComment ref="C15" dT="2023-08-19T14:36:53.77" personId="{8A72E8B8-A09D-4EB8-893F-CFE78CEBB5C9}" id="{2AFAE8A0-59EC-4E2B-A553-93E4B10F01EE}">
    <text>Sendo 242 entre empregados e contratados - Sendo 270 de brumadinho e 11 desaparecidos e 2  fora de brumadinho</text>
  </threadedComment>
  <threadedComment ref="C17" dT="2023-08-20T21:23:48.04" personId="{8A72E8B8-A09D-4EB8-893F-CFE78CEBB5C9}" id="{688203CC-7F78-4AA7-8E73-6EA8B5C21193}">
    <text>23 só foram reportadas em 2022</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7447C-0162-4983-88F6-A79848329C81}">
  <dimension ref="A1:D815"/>
  <sheetViews>
    <sheetView zoomScale="90" zoomScaleNormal="90" workbookViewId="0">
      <selection activeCell="D6" sqref="D6"/>
    </sheetView>
  </sheetViews>
  <sheetFormatPr defaultRowHeight="15.75" x14ac:dyDescent="0.25"/>
  <cols>
    <col min="1" max="1" width="11.28515625" style="4" customWidth="1"/>
    <col min="2" max="2" width="35.85546875" style="27" bestFit="1" customWidth="1"/>
    <col min="3" max="3" width="33.85546875" style="26" customWidth="1"/>
    <col min="4" max="4" width="109.42578125" style="56" customWidth="1"/>
  </cols>
  <sheetData>
    <row r="1" spans="1:4" s="1" customFormat="1" x14ac:dyDescent="0.25">
      <c r="A1" s="63" t="s">
        <v>0</v>
      </c>
      <c r="B1" s="64" t="s">
        <v>29</v>
      </c>
      <c r="C1" s="64" t="s">
        <v>1</v>
      </c>
      <c r="D1" s="64" t="s">
        <v>2</v>
      </c>
    </row>
    <row r="2" spans="1:4" s="2" customFormat="1" ht="25.5" x14ac:dyDescent="0.25">
      <c r="A2" s="38">
        <v>2007</v>
      </c>
      <c r="B2" s="38" t="s">
        <v>341</v>
      </c>
      <c r="C2" s="64" t="s">
        <v>75</v>
      </c>
      <c r="D2" s="28" t="s">
        <v>76</v>
      </c>
    </row>
    <row r="3" spans="1:4" s="3" customFormat="1" ht="12.75" x14ac:dyDescent="0.25">
      <c r="A3" s="38">
        <v>2014</v>
      </c>
      <c r="B3" s="38" t="s">
        <v>341</v>
      </c>
      <c r="C3" s="65" t="s">
        <v>75</v>
      </c>
      <c r="D3" s="67" t="s">
        <v>452</v>
      </c>
    </row>
    <row r="4" spans="1:4" s="3" customFormat="1" ht="25.5" x14ac:dyDescent="0.25">
      <c r="A4" s="38">
        <v>2007</v>
      </c>
      <c r="B4" s="38" t="s">
        <v>341</v>
      </c>
      <c r="C4" s="64" t="s">
        <v>524</v>
      </c>
      <c r="D4" s="28" t="s">
        <v>64</v>
      </c>
    </row>
    <row r="5" spans="1:4" s="3" customFormat="1" ht="38.25" x14ac:dyDescent="0.25">
      <c r="A5" s="38">
        <v>2015</v>
      </c>
      <c r="B5" s="38" t="s">
        <v>341</v>
      </c>
      <c r="C5" s="64" t="s">
        <v>524</v>
      </c>
      <c r="D5" s="67" t="s">
        <v>469</v>
      </c>
    </row>
    <row r="6" spans="1:4" s="3" customFormat="1" ht="55.5" customHeight="1" x14ac:dyDescent="0.25">
      <c r="A6" s="38">
        <v>2015</v>
      </c>
      <c r="B6" s="38" t="s">
        <v>341</v>
      </c>
      <c r="C6" s="64" t="s">
        <v>524</v>
      </c>
      <c r="D6" s="67" t="s">
        <v>470</v>
      </c>
    </row>
    <row r="7" spans="1:4" s="3" customFormat="1" ht="38.25" x14ac:dyDescent="0.25">
      <c r="A7" s="38">
        <v>2016</v>
      </c>
      <c r="B7" s="38" t="s">
        <v>341</v>
      </c>
      <c r="C7" s="64" t="s">
        <v>524</v>
      </c>
      <c r="D7" s="67" t="s">
        <v>525</v>
      </c>
    </row>
    <row r="8" spans="1:4" s="3" customFormat="1" ht="25.5" x14ac:dyDescent="0.25">
      <c r="A8" s="38">
        <v>2019</v>
      </c>
      <c r="B8" s="38" t="s">
        <v>341</v>
      </c>
      <c r="C8" s="64" t="s">
        <v>524</v>
      </c>
      <c r="D8" s="67" t="s">
        <v>650</v>
      </c>
    </row>
    <row r="9" spans="1:4" s="3" customFormat="1" ht="25.5" x14ac:dyDescent="0.25">
      <c r="A9" s="38">
        <v>2008</v>
      </c>
      <c r="B9" s="38" t="s">
        <v>343</v>
      </c>
      <c r="C9" s="68" t="s">
        <v>148</v>
      </c>
      <c r="D9" s="66" t="s">
        <v>149</v>
      </c>
    </row>
    <row r="10" spans="1:4" s="3" customFormat="1" ht="25.5" x14ac:dyDescent="0.25">
      <c r="A10" s="38">
        <v>2011</v>
      </c>
      <c r="B10" s="38" t="s">
        <v>343</v>
      </c>
      <c r="C10" s="68" t="s">
        <v>148</v>
      </c>
      <c r="D10" s="28" t="s">
        <v>313</v>
      </c>
    </row>
    <row r="11" spans="1:4" s="3" customFormat="1" ht="25.5" x14ac:dyDescent="0.25">
      <c r="A11" s="38">
        <v>2013</v>
      </c>
      <c r="B11" s="38" t="s">
        <v>343</v>
      </c>
      <c r="C11" s="65" t="s">
        <v>148</v>
      </c>
      <c r="D11" s="67" t="s">
        <v>404</v>
      </c>
    </row>
    <row r="12" spans="1:4" ht="25.5" x14ac:dyDescent="0.25">
      <c r="A12" s="38">
        <v>2006</v>
      </c>
      <c r="B12" s="38" t="s">
        <v>343</v>
      </c>
      <c r="C12" s="64" t="s">
        <v>103</v>
      </c>
      <c r="D12" s="28" t="s">
        <v>31</v>
      </c>
    </row>
    <row r="13" spans="1:4" ht="38.25" x14ac:dyDescent="0.25">
      <c r="A13" s="38">
        <v>2010</v>
      </c>
      <c r="B13" s="38" t="s">
        <v>343</v>
      </c>
      <c r="C13" s="64" t="s">
        <v>103</v>
      </c>
      <c r="D13" s="66" t="s">
        <v>247</v>
      </c>
    </row>
    <row r="14" spans="1:4" ht="25.5" x14ac:dyDescent="0.25">
      <c r="A14" s="38">
        <v>2011</v>
      </c>
      <c r="B14" s="38" t="s">
        <v>343</v>
      </c>
      <c r="C14" s="64" t="s">
        <v>103</v>
      </c>
      <c r="D14" s="66" t="s">
        <v>325</v>
      </c>
    </row>
    <row r="15" spans="1:4" ht="15" x14ac:dyDescent="0.25">
      <c r="A15" s="38">
        <v>2013</v>
      </c>
      <c r="B15" s="38" t="s">
        <v>343</v>
      </c>
      <c r="C15" s="65" t="s">
        <v>103</v>
      </c>
      <c r="D15" s="67" t="s">
        <v>405</v>
      </c>
    </row>
    <row r="16" spans="1:4" ht="25.5" x14ac:dyDescent="0.25">
      <c r="A16" s="38">
        <v>2006</v>
      </c>
      <c r="B16" s="38" t="s">
        <v>343</v>
      </c>
      <c r="C16" s="64" t="s">
        <v>70</v>
      </c>
      <c r="D16" s="28" t="s">
        <v>22</v>
      </c>
    </row>
    <row r="17" spans="1:4" ht="51" x14ac:dyDescent="0.25">
      <c r="A17" s="38">
        <v>2007</v>
      </c>
      <c r="B17" s="38" t="s">
        <v>343</v>
      </c>
      <c r="C17" s="64" t="s">
        <v>70</v>
      </c>
      <c r="D17" s="28" t="s">
        <v>69</v>
      </c>
    </row>
    <row r="18" spans="1:4" ht="25.5" x14ac:dyDescent="0.25">
      <c r="A18" s="38">
        <v>2010</v>
      </c>
      <c r="B18" s="38" t="s">
        <v>343</v>
      </c>
      <c r="C18" s="64" t="s">
        <v>70</v>
      </c>
      <c r="D18" s="66" t="s">
        <v>279</v>
      </c>
    </row>
    <row r="19" spans="1:4" ht="51" x14ac:dyDescent="0.25">
      <c r="A19" s="38">
        <v>2012</v>
      </c>
      <c r="B19" s="38" t="s">
        <v>343</v>
      </c>
      <c r="C19" s="64" t="s">
        <v>70</v>
      </c>
      <c r="D19" s="71" t="s">
        <v>387</v>
      </c>
    </row>
    <row r="20" spans="1:4" ht="38.25" x14ac:dyDescent="0.25">
      <c r="A20" s="38">
        <v>2009</v>
      </c>
      <c r="B20" s="38" t="s">
        <v>345</v>
      </c>
      <c r="C20" s="68" t="s">
        <v>186</v>
      </c>
      <c r="D20" s="66" t="s">
        <v>187</v>
      </c>
    </row>
    <row r="21" spans="1:4" ht="38.25" x14ac:dyDescent="0.25">
      <c r="A21" s="38">
        <v>2010</v>
      </c>
      <c r="B21" s="38" t="s">
        <v>345</v>
      </c>
      <c r="C21" s="68" t="s">
        <v>186</v>
      </c>
      <c r="D21" s="66" t="s">
        <v>264</v>
      </c>
    </row>
    <row r="22" spans="1:4" ht="15" x14ac:dyDescent="0.25">
      <c r="A22" s="38">
        <v>2020</v>
      </c>
      <c r="B22" s="38" t="s">
        <v>345</v>
      </c>
      <c r="C22" s="68" t="s">
        <v>186</v>
      </c>
      <c r="D22" s="67" t="s">
        <v>727</v>
      </c>
    </row>
    <row r="23" spans="1:4" ht="25.5" x14ac:dyDescent="0.25">
      <c r="A23" s="38">
        <v>2022</v>
      </c>
      <c r="B23" s="38" t="s">
        <v>345</v>
      </c>
      <c r="C23" s="68" t="s">
        <v>186</v>
      </c>
      <c r="D23" s="67" t="s">
        <v>851</v>
      </c>
    </row>
    <row r="24" spans="1:4" ht="25.5" x14ac:dyDescent="0.25">
      <c r="A24" s="38">
        <v>2007</v>
      </c>
      <c r="B24" s="38" t="s">
        <v>345</v>
      </c>
      <c r="C24" s="64" t="s">
        <v>47</v>
      </c>
      <c r="D24" s="28" t="s">
        <v>48</v>
      </c>
    </row>
    <row r="25" spans="1:4" ht="15" x14ac:dyDescent="0.25">
      <c r="A25" s="38">
        <v>2009</v>
      </c>
      <c r="B25" s="38" t="s">
        <v>345</v>
      </c>
      <c r="C25" s="64" t="s">
        <v>47</v>
      </c>
      <c r="D25" s="66" t="s">
        <v>196</v>
      </c>
    </row>
    <row r="26" spans="1:4" ht="25.5" x14ac:dyDescent="0.25">
      <c r="A26" s="38">
        <v>2009</v>
      </c>
      <c r="B26" s="38" t="s">
        <v>345</v>
      </c>
      <c r="C26" s="64" t="s">
        <v>47</v>
      </c>
      <c r="D26" s="66" t="s">
        <v>210</v>
      </c>
    </row>
    <row r="27" spans="1:4" ht="15" x14ac:dyDescent="0.25">
      <c r="A27" s="38">
        <v>2010</v>
      </c>
      <c r="B27" s="38" t="s">
        <v>345</v>
      </c>
      <c r="C27" s="64" t="s">
        <v>47</v>
      </c>
      <c r="D27" s="66" t="s">
        <v>258</v>
      </c>
    </row>
    <row r="28" spans="1:4" ht="38.25" x14ac:dyDescent="0.25">
      <c r="A28" s="38">
        <v>2010</v>
      </c>
      <c r="B28" s="38" t="s">
        <v>345</v>
      </c>
      <c r="C28" s="64" t="s">
        <v>47</v>
      </c>
      <c r="D28" s="66" t="s">
        <v>285</v>
      </c>
    </row>
    <row r="29" spans="1:4" ht="51" x14ac:dyDescent="0.25">
      <c r="A29" s="38">
        <v>2014</v>
      </c>
      <c r="B29" s="38" t="s">
        <v>345</v>
      </c>
      <c r="C29" s="65" t="s">
        <v>47</v>
      </c>
      <c r="D29" s="67" t="s">
        <v>435</v>
      </c>
    </row>
    <row r="30" spans="1:4" ht="25.5" x14ac:dyDescent="0.25">
      <c r="A30" s="38">
        <v>2014</v>
      </c>
      <c r="B30" s="38" t="s">
        <v>345</v>
      </c>
      <c r="C30" s="65" t="s">
        <v>47</v>
      </c>
      <c r="D30" s="67" t="s">
        <v>429</v>
      </c>
    </row>
    <row r="31" spans="1:4" ht="25.5" x14ac:dyDescent="0.25">
      <c r="A31" s="38">
        <v>2018</v>
      </c>
      <c r="B31" s="38" t="s">
        <v>345</v>
      </c>
      <c r="C31" s="65" t="s">
        <v>47</v>
      </c>
      <c r="D31" s="67" t="s">
        <v>600</v>
      </c>
    </row>
    <row r="32" spans="1:4" ht="25.5" x14ac:dyDescent="0.25">
      <c r="A32" s="38">
        <v>2019</v>
      </c>
      <c r="B32" s="38" t="s">
        <v>345</v>
      </c>
      <c r="C32" s="65" t="s">
        <v>47</v>
      </c>
      <c r="D32" s="67" t="s">
        <v>665</v>
      </c>
    </row>
    <row r="33" spans="1:4" ht="25.5" x14ac:dyDescent="0.25">
      <c r="A33" s="38">
        <v>2020</v>
      </c>
      <c r="B33" s="38" t="s">
        <v>345</v>
      </c>
      <c r="C33" s="65" t="s">
        <v>47</v>
      </c>
      <c r="D33" s="67" t="s">
        <v>716</v>
      </c>
    </row>
    <row r="34" spans="1:4" ht="89.25" x14ac:dyDescent="0.25">
      <c r="A34" s="38">
        <v>2021</v>
      </c>
      <c r="B34" s="38" t="s">
        <v>345</v>
      </c>
      <c r="C34" s="65" t="s">
        <v>47</v>
      </c>
      <c r="D34" s="67" t="s">
        <v>827</v>
      </c>
    </row>
    <row r="35" spans="1:4" ht="25.5" x14ac:dyDescent="0.25">
      <c r="A35" s="38">
        <v>2021</v>
      </c>
      <c r="B35" s="38" t="s">
        <v>345</v>
      </c>
      <c r="C35" s="65" t="s">
        <v>47</v>
      </c>
      <c r="D35" s="67" t="s">
        <v>801</v>
      </c>
    </row>
    <row r="36" spans="1:4" ht="25.5" x14ac:dyDescent="0.25">
      <c r="A36" s="38">
        <v>2007</v>
      </c>
      <c r="B36" s="38" t="s">
        <v>345</v>
      </c>
      <c r="C36" s="64" t="s">
        <v>46</v>
      </c>
      <c r="D36" s="28" t="s">
        <v>45</v>
      </c>
    </row>
    <row r="37" spans="1:4" ht="15" x14ac:dyDescent="0.25">
      <c r="A37" s="38">
        <v>2007</v>
      </c>
      <c r="B37" s="38" t="s">
        <v>345</v>
      </c>
      <c r="C37" s="64" t="s">
        <v>46</v>
      </c>
      <c r="D37" s="28" t="s">
        <v>98</v>
      </c>
    </row>
    <row r="38" spans="1:4" ht="25.5" x14ac:dyDescent="0.25">
      <c r="A38" s="38">
        <v>2008</v>
      </c>
      <c r="B38" s="38" t="s">
        <v>345</v>
      </c>
      <c r="C38" s="64" t="s">
        <v>46</v>
      </c>
      <c r="D38" s="66" t="s">
        <v>239</v>
      </c>
    </row>
    <row r="39" spans="1:4" ht="25.5" x14ac:dyDescent="0.25">
      <c r="A39" s="38">
        <v>2009</v>
      </c>
      <c r="B39" s="38" t="s">
        <v>345</v>
      </c>
      <c r="C39" s="64" t="s">
        <v>46</v>
      </c>
      <c r="D39" s="66" t="s">
        <v>213</v>
      </c>
    </row>
    <row r="40" spans="1:4" ht="25.5" x14ac:dyDescent="0.25">
      <c r="A40" s="38">
        <v>2012</v>
      </c>
      <c r="B40" s="38" t="s">
        <v>345</v>
      </c>
      <c r="C40" s="64" t="s">
        <v>46</v>
      </c>
      <c r="D40" s="67" t="s">
        <v>378</v>
      </c>
    </row>
    <row r="41" spans="1:4" ht="15" x14ac:dyDescent="0.25">
      <c r="A41" s="38">
        <v>2014</v>
      </c>
      <c r="B41" s="38" t="s">
        <v>345</v>
      </c>
      <c r="C41" s="64" t="s">
        <v>46</v>
      </c>
      <c r="D41" s="67" t="s">
        <v>437</v>
      </c>
    </row>
    <row r="42" spans="1:4" ht="25.5" x14ac:dyDescent="0.25">
      <c r="A42" s="38">
        <v>2016</v>
      </c>
      <c r="B42" s="38" t="s">
        <v>345</v>
      </c>
      <c r="C42" s="64" t="s">
        <v>46</v>
      </c>
      <c r="D42" s="67" t="s">
        <v>523</v>
      </c>
    </row>
    <row r="43" spans="1:4" ht="15" x14ac:dyDescent="0.25">
      <c r="A43" s="38">
        <v>2018</v>
      </c>
      <c r="B43" s="38" t="s">
        <v>345</v>
      </c>
      <c r="C43" s="64" t="s">
        <v>46</v>
      </c>
      <c r="D43" s="67" t="s">
        <v>598</v>
      </c>
    </row>
    <row r="44" spans="1:4" ht="25.5" x14ac:dyDescent="0.25">
      <c r="A44" s="38">
        <v>2020</v>
      </c>
      <c r="B44" s="38" t="s">
        <v>345</v>
      </c>
      <c r="C44" s="64" t="s">
        <v>46</v>
      </c>
      <c r="D44" s="67" t="s">
        <v>724</v>
      </c>
    </row>
    <row r="45" spans="1:4" ht="15" x14ac:dyDescent="0.25">
      <c r="A45" s="38">
        <v>2020</v>
      </c>
      <c r="B45" s="38" t="s">
        <v>345</v>
      </c>
      <c r="C45" s="64" t="s">
        <v>46</v>
      </c>
      <c r="D45" s="67" t="s">
        <v>715</v>
      </c>
    </row>
    <row r="46" spans="1:4" ht="38.25" x14ac:dyDescent="0.25">
      <c r="A46" s="38">
        <v>2021</v>
      </c>
      <c r="B46" s="38" t="s">
        <v>345</v>
      </c>
      <c r="C46" s="64" t="s">
        <v>46</v>
      </c>
      <c r="D46" s="67" t="s">
        <v>813</v>
      </c>
    </row>
    <row r="47" spans="1:4" ht="25.5" x14ac:dyDescent="0.25">
      <c r="A47" s="38">
        <v>2022</v>
      </c>
      <c r="B47" s="38" t="s">
        <v>345</v>
      </c>
      <c r="C47" s="64" t="s">
        <v>46</v>
      </c>
      <c r="D47" s="67" t="s">
        <v>850</v>
      </c>
    </row>
    <row r="48" spans="1:4" ht="63.75" x14ac:dyDescent="0.25">
      <c r="A48" s="38">
        <v>2006</v>
      </c>
      <c r="B48" s="38" t="s">
        <v>345</v>
      </c>
      <c r="C48" s="65" t="s">
        <v>358</v>
      </c>
      <c r="D48" s="28" t="s">
        <v>16</v>
      </c>
    </row>
    <row r="49" spans="1:4" ht="15" x14ac:dyDescent="0.25">
      <c r="A49" s="38">
        <v>2012</v>
      </c>
      <c r="B49" s="38" t="s">
        <v>345</v>
      </c>
      <c r="C49" s="65" t="s">
        <v>358</v>
      </c>
      <c r="D49" s="70" t="s">
        <v>359</v>
      </c>
    </row>
    <row r="50" spans="1:4" ht="25.5" x14ac:dyDescent="0.25">
      <c r="A50" s="38">
        <v>2014</v>
      </c>
      <c r="B50" s="38" t="s">
        <v>345</v>
      </c>
      <c r="C50" s="65" t="s">
        <v>358</v>
      </c>
      <c r="D50" s="67" t="s">
        <v>430</v>
      </c>
    </row>
    <row r="51" spans="1:4" ht="38.25" x14ac:dyDescent="0.25">
      <c r="A51" s="38">
        <v>2015</v>
      </c>
      <c r="B51" s="38" t="s">
        <v>345</v>
      </c>
      <c r="C51" s="65" t="s">
        <v>358</v>
      </c>
      <c r="D51" s="67" t="s">
        <v>488</v>
      </c>
    </row>
    <row r="52" spans="1:4" ht="15" x14ac:dyDescent="0.25">
      <c r="A52" s="38">
        <v>2016</v>
      </c>
      <c r="B52" s="38" t="s">
        <v>345</v>
      </c>
      <c r="C52" s="65" t="s">
        <v>358</v>
      </c>
      <c r="D52" s="67" t="s">
        <v>520</v>
      </c>
    </row>
    <row r="53" spans="1:4" ht="38.25" x14ac:dyDescent="0.25">
      <c r="A53" s="38">
        <v>2018</v>
      </c>
      <c r="B53" s="38" t="s">
        <v>345</v>
      </c>
      <c r="C53" s="65" t="s">
        <v>358</v>
      </c>
      <c r="D53" s="67" t="s">
        <v>605</v>
      </c>
    </row>
    <row r="54" spans="1:4" ht="25.5" x14ac:dyDescent="0.25">
      <c r="A54" s="38">
        <v>2019</v>
      </c>
      <c r="B54" s="38" t="s">
        <v>345</v>
      </c>
      <c r="C54" s="65" t="s">
        <v>358</v>
      </c>
      <c r="D54" s="67" t="s">
        <v>668</v>
      </c>
    </row>
    <row r="55" spans="1:4" ht="25.5" x14ac:dyDescent="0.25">
      <c r="A55" s="38">
        <v>2021</v>
      </c>
      <c r="B55" s="38" t="s">
        <v>345</v>
      </c>
      <c r="C55" s="65" t="s">
        <v>358</v>
      </c>
      <c r="D55" s="67" t="s">
        <v>814</v>
      </c>
    </row>
    <row r="56" spans="1:4" ht="25.5" x14ac:dyDescent="0.25">
      <c r="A56" s="38">
        <v>2006</v>
      </c>
      <c r="B56" s="38" t="s">
        <v>345</v>
      </c>
      <c r="C56" s="64" t="s">
        <v>66</v>
      </c>
      <c r="D56" s="28" t="s">
        <v>9</v>
      </c>
    </row>
    <row r="57" spans="1:4" ht="38.25" x14ac:dyDescent="0.25">
      <c r="A57" s="38">
        <v>2007</v>
      </c>
      <c r="B57" s="38" t="s">
        <v>345</v>
      </c>
      <c r="C57" s="64" t="s">
        <v>66</v>
      </c>
      <c r="D57" s="28" t="s">
        <v>54</v>
      </c>
    </row>
    <row r="58" spans="1:4" ht="25.5" x14ac:dyDescent="0.25">
      <c r="A58" s="38">
        <v>2007</v>
      </c>
      <c r="B58" s="38" t="s">
        <v>345</v>
      </c>
      <c r="C58" s="64" t="s">
        <v>66</v>
      </c>
      <c r="D58" s="28" t="s">
        <v>65</v>
      </c>
    </row>
    <row r="59" spans="1:4" ht="38.25" x14ac:dyDescent="0.25">
      <c r="A59" s="38">
        <v>2007</v>
      </c>
      <c r="B59" s="38" t="s">
        <v>345</v>
      </c>
      <c r="C59" s="64" t="s">
        <v>66</v>
      </c>
      <c r="D59" s="28" t="s">
        <v>72</v>
      </c>
    </row>
    <row r="60" spans="1:4" ht="25.5" x14ac:dyDescent="0.25">
      <c r="A60" s="38">
        <v>2007</v>
      </c>
      <c r="B60" s="38" t="s">
        <v>345</v>
      </c>
      <c r="C60" s="64" t="s">
        <v>66</v>
      </c>
      <c r="D60" s="28" t="s">
        <v>99</v>
      </c>
    </row>
    <row r="61" spans="1:4" ht="15" x14ac:dyDescent="0.25">
      <c r="A61" s="38">
        <v>2007</v>
      </c>
      <c r="B61" s="38" t="s">
        <v>345</v>
      </c>
      <c r="C61" s="64" t="s">
        <v>66</v>
      </c>
      <c r="D61" s="66" t="s">
        <v>100</v>
      </c>
    </row>
    <row r="62" spans="1:4" ht="51" x14ac:dyDescent="0.25">
      <c r="A62" s="38">
        <v>2008</v>
      </c>
      <c r="B62" s="38" t="s">
        <v>345</v>
      </c>
      <c r="C62" s="64" t="s">
        <v>66</v>
      </c>
      <c r="D62" s="66" t="s">
        <v>145</v>
      </c>
    </row>
    <row r="63" spans="1:4" ht="25.5" x14ac:dyDescent="0.25">
      <c r="A63" s="38">
        <v>2010</v>
      </c>
      <c r="B63" s="38" t="s">
        <v>345</v>
      </c>
      <c r="C63" s="64" t="s">
        <v>66</v>
      </c>
      <c r="D63" s="66" t="s">
        <v>268</v>
      </c>
    </row>
    <row r="64" spans="1:4" ht="38.25" x14ac:dyDescent="0.25">
      <c r="A64" s="38">
        <v>2010</v>
      </c>
      <c r="B64" s="38" t="s">
        <v>345</v>
      </c>
      <c r="C64" s="64" t="s">
        <v>66</v>
      </c>
      <c r="D64" s="66" t="s">
        <v>287</v>
      </c>
    </row>
    <row r="65" spans="1:4" ht="25.5" x14ac:dyDescent="0.25">
      <c r="A65" s="38">
        <v>2010</v>
      </c>
      <c r="B65" s="38" t="s">
        <v>345</v>
      </c>
      <c r="C65" s="64" t="s">
        <v>66</v>
      </c>
      <c r="D65" s="66" t="s">
        <v>254</v>
      </c>
    </row>
    <row r="66" spans="1:4" ht="38.25" x14ac:dyDescent="0.25">
      <c r="A66" s="38">
        <v>2010</v>
      </c>
      <c r="B66" s="38" t="s">
        <v>345</v>
      </c>
      <c r="C66" s="64" t="s">
        <v>66</v>
      </c>
      <c r="D66" s="66" t="s">
        <v>255</v>
      </c>
    </row>
    <row r="67" spans="1:4" ht="25.5" x14ac:dyDescent="0.25">
      <c r="A67" s="38">
        <v>2011</v>
      </c>
      <c r="B67" s="38" t="s">
        <v>345</v>
      </c>
      <c r="C67" s="64" t="s">
        <v>66</v>
      </c>
      <c r="D67" s="66" t="s">
        <v>334</v>
      </c>
    </row>
    <row r="68" spans="1:4" ht="25.5" x14ac:dyDescent="0.25">
      <c r="A68" s="38">
        <v>2012</v>
      </c>
      <c r="B68" s="38" t="s">
        <v>345</v>
      </c>
      <c r="C68" s="65" t="s">
        <v>66</v>
      </c>
      <c r="D68" s="67" t="s">
        <v>375</v>
      </c>
    </row>
    <row r="69" spans="1:4" ht="25.5" x14ac:dyDescent="0.25">
      <c r="A69" s="38">
        <v>2012</v>
      </c>
      <c r="B69" s="38" t="s">
        <v>345</v>
      </c>
      <c r="C69" s="65" t="s">
        <v>66</v>
      </c>
      <c r="D69" s="67" t="s">
        <v>379</v>
      </c>
    </row>
    <row r="70" spans="1:4" ht="25.5" x14ac:dyDescent="0.25">
      <c r="A70" s="38">
        <v>2013</v>
      </c>
      <c r="B70" s="38" t="s">
        <v>345</v>
      </c>
      <c r="C70" s="65" t="s">
        <v>66</v>
      </c>
      <c r="D70" s="67" t="s">
        <v>416</v>
      </c>
    </row>
    <row r="71" spans="1:4" ht="25.5" x14ac:dyDescent="0.25">
      <c r="A71" s="38">
        <v>2014</v>
      </c>
      <c r="B71" s="38" t="s">
        <v>345</v>
      </c>
      <c r="C71" s="65" t="s">
        <v>66</v>
      </c>
      <c r="D71" s="67" t="s">
        <v>450</v>
      </c>
    </row>
    <row r="72" spans="1:4" ht="25.5" x14ac:dyDescent="0.25">
      <c r="A72" s="38">
        <v>2015</v>
      </c>
      <c r="B72" s="38" t="s">
        <v>345</v>
      </c>
      <c r="C72" s="65" t="s">
        <v>66</v>
      </c>
      <c r="D72" s="67" t="s">
        <v>509</v>
      </c>
    </row>
    <row r="73" spans="1:4" ht="90.75" customHeight="1" x14ac:dyDescent="0.25">
      <c r="A73" s="38">
        <v>2015</v>
      </c>
      <c r="B73" s="38" t="s">
        <v>345</v>
      </c>
      <c r="C73" s="65" t="s">
        <v>66</v>
      </c>
      <c r="D73" s="67" t="s">
        <v>510</v>
      </c>
    </row>
    <row r="74" spans="1:4" ht="15" x14ac:dyDescent="0.25">
      <c r="A74" s="38">
        <v>2020</v>
      </c>
      <c r="B74" s="38" t="s">
        <v>345</v>
      </c>
      <c r="C74" s="65" t="s">
        <v>66</v>
      </c>
      <c r="D74" s="67" t="s">
        <v>729</v>
      </c>
    </row>
    <row r="75" spans="1:4" ht="25.5" x14ac:dyDescent="0.25">
      <c r="A75" s="38">
        <v>2021</v>
      </c>
      <c r="B75" s="38" t="s">
        <v>345</v>
      </c>
      <c r="C75" s="65" t="s">
        <v>66</v>
      </c>
      <c r="D75" s="67" t="s">
        <v>805</v>
      </c>
    </row>
    <row r="76" spans="1:4" ht="15" x14ac:dyDescent="0.25">
      <c r="A76" s="38">
        <v>2021</v>
      </c>
      <c r="B76" s="38" t="s">
        <v>345</v>
      </c>
      <c r="C76" s="65" t="s">
        <v>66</v>
      </c>
      <c r="D76" s="67" t="s">
        <v>816</v>
      </c>
    </row>
    <row r="77" spans="1:4" ht="51" x14ac:dyDescent="0.25">
      <c r="A77" s="38">
        <v>2021</v>
      </c>
      <c r="B77" s="38" t="s">
        <v>345</v>
      </c>
      <c r="C77" s="65" t="s">
        <v>66</v>
      </c>
      <c r="D77" s="67" t="s">
        <v>793</v>
      </c>
    </row>
    <row r="78" spans="1:4" ht="63.75" x14ac:dyDescent="0.25">
      <c r="A78" s="38">
        <v>2022</v>
      </c>
      <c r="B78" s="38" t="s">
        <v>345</v>
      </c>
      <c r="C78" s="65" t="s">
        <v>66</v>
      </c>
      <c r="D78" s="67" t="s">
        <v>874</v>
      </c>
    </row>
    <row r="79" spans="1:4" ht="25.5" x14ac:dyDescent="0.25">
      <c r="A79" s="38">
        <v>2007</v>
      </c>
      <c r="B79" s="38" t="s">
        <v>342</v>
      </c>
      <c r="C79" s="65" t="s">
        <v>80</v>
      </c>
      <c r="D79" s="28" t="s">
        <v>79</v>
      </c>
    </row>
    <row r="80" spans="1:4" ht="51" x14ac:dyDescent="0.25">
      <c r="A80" s="38">
        <v>2008</v>
      </c>
      <c r="B80" s="38" t="s">
        <v>342</v>
      </c>
      <c r="C80" s="65" t="s">
        <v>80</v>
      </c>
      <c r="D80" s="66" t="s">
        <v>151</v>
      </c>
    </row>
    <row r="81" spans="1:4" ht="25.5" x14ac:dyDescent="0.25">
      <c r="A81" s="38">
        <v>2008</v>
      </c>
      <c r="B81" s="38" t="s">
        <v>342</v>
      </c>
      <c r="C81" s="65" t="s">
        <v>80</v>
      </c>
      <c r="D81" s="66" t="s">
        <v>152</v>
      </c>
    </row>
    <row r="82" spans="1:4" ht="15" x14ac:dyDescent="0.25">
      <c r="A82" s="38">
        <v>2009</v>
      </c>
      <c r="B82" s="38" t="s">
        <v>342</v>
      </c>
      <c r="C82" s="65" t="s">
        <v>80</v>
      </c>
      <c r="D82" s="66" t="s">
        <v>2464</v>
      </c>
    </row>
    <row r="83" spans="1:4" ht="25.5" x14ac:dyDescent="0.25">
      <c r="A83" s="38">
        <v>2010</v>
      </c>
      <c r="B83" s="38" t="s">
        <v>342</v>
      </c>
      <c r="C83" s="65" t="s">
        <v>80</v>
      </c>
      <c r="D83" s="66" t="s">
        <v>272</v>
      </c>
    </row>
    <row r="84" spans="1:4" ht="38.25" x14ac:dyDescent="0.25">
      <c r="A84" s="38">
        <v>2010</v>
      </c>
      <c r="B84" s="38" t="s">
        <v>342</v>
      </c>
      <c r="C84" s="65" t="s">
        <v>80</v>
      </c>
      <c r="D84" s="66" t="s">
        <v>271</v>
      </c>
    </row>
    <row r="85" spans="1:4" ht="25.5" x14ac:dyDescent="0.25">
      <c r="A85" s="38">
        <v>2010</v>
      </c>
      <c r="B85" s="38" t="s">
        <v>342</v>
      </c>
      <c r="C85" s="65" t="s">
        <v>80</v>
      </c>
      <c r="D85" s="66" t="s">
        <v>270</v>
      </c>
    </row>
    <row r="86" spans="1:4" ht="25.5" x14ac:dyDescent="0.25">
      <c r="A86" s="38">
        <v>2012</v>
      </c>
      <c r="B86" s="38" t="s">
        <v>342</v>
      </c>
      <c r="C86" s="65" t="s">
        <v>80</v>
      </c>
      <c r="D86" s="71" t="s">
        <v>384</v>
      </c>
    </row>
    <row r="87" spans="1:4" ht="25.5" x14ac:dyDescent="0.25">
      <c r="A87" s="38">
        <v>2012</v>
      </c>
      <c r="B87" s="38" t="s">
        <v>342</v>
      </c>
      <c r="C87" s="65" t="s">
        <v>80</v>
      </c>
      <c r="D87" s="67" t="s">
        <v>382</v>
      </c>
    </row>
    <row r="88" spans="1:4" ht="38.25" x14ac:dyDescent="0.25">
      <c r="A88" s="38">
        <v>2012</v>
      </c>
      <c r="B88" s="38" t="s">
        <v>342</v>
      </c>
      <c r="C88" s="65" t="s">
        <v>80</v>
      </c>
      <c r="D88" s="67" t="s">
        <v>385</v>
      </c>
    </row>
    <row r="89" spans="1:4" ht="15" x14ac:dyDescent="0.25">
      <c r="A89" s="38">
        <v>2012</v>
      </c>
      <c r="B89" s="38" t="s">
        <v>342</v>
      </c>
      <c r="C89" s="65" t="s">
        <v>80</v>
      </c>
      <c r="D89" s="71" t="s">
        <v>388</v>
      </c>
    </row>
    <row r="90" spans="1:4" ht="51" x14ac:dyDescent="0.25">
      <c r="A90" s="38">
        <v>2013</v>
      </c>
      <c r="B90" s="38" t="s">
        <v>342</v>
      </c>
      <c r="C90" s="65" t="s">
        <v>80</v>
      </c>
      <c r="D90" s="67" t="s">
        <v>422</v>
      </c>
    </row>
    <row r="91" spans="1:4" ht="38.25" x14ac:dyDescent="0.25">
      <c r="A91" s="38">
        <v>2013</v>
      </c>
      <c r="B91" s="38" t="s">
        <v>342</v>
      </c>
      <c r="C91" s="65" t="s">
        <v>80</v>
      </c>
      <c r="D91" s="67" t="s">
        <v>421</v>
      </c>
    </row>
    <row r="92" spans="1:4" ht="25.5" x14ac:dyDescent="0.25">
      <c r="A92" s="38">
        <v>2014</v>
      </c>
      <c r="B92" s="38" t="s">
        <v>342</v>
      </c>
      <c r="C92" s="65" t="s">
        <v>80</v>
      </c>
      <c r="D92" s="67" t="s">
        <v>459</v>
      </c>
    </row>
    <row r="93" spans="1:4" ht="38.25" x14ac:dyDescent="0.25">
      <c r="A93" s="38">
        <v>2014</v>
      </c>
      <c r="B93" s="38" t="s">
        <v>342</v>
      </c>
      <c r="C93" s="65" t="s">
        <v>80</v>
      </c>
      <c r="D93" s="67" t="s">
        <v>463</v>
      </c>
    </row>
    <row r="94" spans="1:4" ht="25.5" x14ac:dyDescent="0.25">
      <c r="A94" s="38">
        <v>2014</v>
      </c>
      <c r="B94" s="38" t="s">
        <v>342</v>
      </c>
      <c r="C94" s="65" t="s">
        <v>80</v>
      </c>
      <c r="D94" s="67" t="s">
        <v>456</v>
      </c>
    </row>
    <row r="95" spans="1:4" ht="25.5" x14ac:dyDescent="0.25">
      <c r="A95" s="38">
        <v>2014</v>
      </c>
      <c r="B95" s="38" t="s">
        <v>342</v>
      </c>
      <c r="C95" s="65" t="s">
        <v>80</v>
      </c>
      <c r="D95" s="67" t="s">
        <v>461</v>
      </c>
    </row>
    <row r="96" spans="1:4" ht="25.5" x14ac:dyDescent="0.25">
      <c r="A96" s="38">
        <v>2014</v>
      </c>
      <c r="B96" s="38" t="s">
        <v>342</v>
      </c>
      <c r="C96" s="65" t="s">
        <v>80</v>
      </c>
      <c r="D96" s="67" t="s">
        <v>460</v>
      </c>
    </row>
    <row r="97" spans="1:4" ht="38.25" x14ac:dyDescent="0.25">
      <c r="A97" s="38">
        <v>2014</v>
      </c>
      <c r="B97" s="38" t="s">
        <v>342</v>
      </c>
      <c r="C97" s="65" t="s">
        <v>80</v>
      </c>
      <c r="D97" s="67" t="s">
        <v>457</v>
      </c>
    </row>
    <row r="98" spans="1:4" ht="25.5" x14ac:dyDescent="0.25">
      <c r="A98" s="38">
        <v>2014</v>
      </c>
      <c r="B98" s="38" t="s">
        <v>342</v>
      </c>
      <c r="C98" s="65" t="s">
        <v>80</v>
      </c>
      <c r="D98" s="67" t="s">
        <v>462</v>
      </c>
    </row>
    <row r="99" spans="1:4" ht="38.25" x14ac:dyDescent="0.25">
      <c r="A99" s="38">
        <v>2015</v>
      </c>
      <c r="B99" s="38" t="s">
        <v>342</v>
      </c>
      <c r="C99" s="65" t="s">
        <v>80</v>
      </c>
      <c r="D99" s="67" t="s">
        <v>494</v>
      </c>
    </row>
    <row r="100" spans="1:4" ht="38.25" x14ac:dyDescent="0.25">
      <c r="A100" s="38">
        <v>2015</v>
      </c>
      <c r="B100" s="38" t="s">
        <v>342</v>
      </c>
      <c r="C100" s="65" t="s">
        <v>80</v>
      </c>
      <c r="D100" s="67" t="s">
        <v>493</v>
      </c>
    </row>
    <row r="101" spans="1:4" ht="51" x14ac:dyDescent="0.25">
      <c r="A101" s="38">
        <v>2015</v>
      </c>
      <c r="B101" s="38" t="s">
        <v>342</v>
      </c>
      <c r="C101" s="65" t="s">
        <v>80</v>
      </c>
      <c r="D101" s="67" t="s">
        <v>1740</v>
      </c>
    </row>
    <row r="102" spans="1:4" ht="38.25" x14ac:dyDescent="0.25">
      <c r="A102" s="38">
        <v>2015</v>
      </c>
      <c r="B102" s="38" t="s">
        <v>342</v>
      </c>
      <c r="C102" s="65" t="s">
        <v>80</v>
      </c>
      <c r="D102" s="67" t="s">
        <v>495</v>
      </c>
    </row>
    <row r="103" spans="1:4" ht="38.25" x14ac:dyDescent="0.25">
      <c r="A103" s="38">
        <v>2015</v>
      </c>
      <c r="B103" s="38" t="s">
        <v>342</v>
      </c>
      <c r="C103" s="65" t="s">
        <v>80</v>
      </c>
      <c r="D103" s="67" t="s">
        <v>503</v>
      </c>
    </row>
    <row r="104" spans="1:4" ht="25.5" x14ac:dyDescent="0.25">
      <c r="A104" s="38">
        <v>2016</v>
      </c>
      <c r="B104" s="38" t="s">
        <v>342</v>
      </c>
      <c r="C104" s="65" t="s">
        <v>80</v>
      </c>
      <c r="D104" s="67" t="s">
        <v>515</v>
      </c>
    </row>
    <row r="105" spans="1:4" ht="25.5" x14ac:dyDescent="0.25">
      <c r="A105" s="38">
        <v>2016</v>
      </c>
      <c r="B105" s="38" t="s">
        <v>342</v>
      </c>
      <c r="C105" s="65" t="s">
        <v>80</v>
      </c>
      <c r="D105" s="67" t="s">
        <v>528</v>
      </c>
    </row>
    <row r="106" spans="1:4" ht="25.5" x14ac:dyDescent="0.25">
      <c r="A106" s="38">
        <v>2018</v>
      </c>
      <c r="B106" s="38" t="s">
        <v>342</v>
      </c>
      <c r="C106" s="65" t="s">
        <v>80</v>
      </c>
      <c r="D106" s="67" t="s">
        <v>610</v>
      </c>
    </row>
    <row r="107" spans="1:4" ht="25.5" x14ac:dyDescent="0.25">
      <c r="A107" s="38">
        <v>2018</v>
      </c>
      <c r="B107" s="38" t="s">
        <v>342</v>
      </c>
      <c r="C107" s="65" t="s">
        <v>80</v>
      </c>
      <c r="D107" s="67" t="s">
        <v>609</v>
      </c>
    </row>
    <row r="108" spans="1:4" ht="25.5" x14ac:dyDescent="0.25">
      <c r="A108" s="38">
        <v>2018</v>
      </c>
      <c r="B108" s="38" t="s">
        <v>342</v>
      </c>
      <c r="C108" s="65" t="s">
        <v>80</v>
      </c>
      <c r="D108" s="67" t="s">
        <v>608</v>
      </c>
    </row>
    <row r="109" spans="1:4" ht="38.25" x14ac:dyDescent="0.25">
      <c r="A109" s="38">
        <v>2018</v>
      </c>
      <c r="B109" s="38" t="s">
        <v>342</v>
      </c>
      <c r="C109" s="65" t="s">
        <v>80</v>
      </c>
      <c r="D109" s="67" t="s">
        <v>614</v>
      </c>
    </row>
    <row r="110" spans="1:4" ht="25.5" x14ac:dyDescent="0.25">
      <c r="A110" s="38">
        <v>2018</v>
      </c>
      <c r="B110" s="38" t="s">
        <v>342</v>
      </c>
      <c r="C110" s="65" t="s">
        <v>80</v>
      </c>
      <c r="D110" s="67" t="s">
        <v>643</v>
      </c>
    </row>
    <row r="111" spans="1:4" ht="82.5" customHeight="1" x14ac:dyDescent="0.25">
      <c r="A111" s="38">
        <v>2019</v>
      </c>
      <c r="B111" s="38" t="s">
        <v>342</v>
      </c>
      <c r="C111" s="65" t="s">
        <v>80</v>
      </c>
      <c r="D111" s="67" t="s">
        <v>696</v>
      </c>
    </row>
    <row r="112" spans="1:4" ht="82.5" customHeight="1" x14ac:dyDescent="0.25">
      <c r="A112" s="38">
        <v>2021</v>
      </c>
      <c r="B112" s="38" t="s">
        <v>342</v>
      </c>
      <c r="C112" s="65" t="s">
        <v>80</v>
      </c>
      <c r="D112" s="67" t="s">
        <v>833</v>
      </c>
    </row>
    <row r="113" spans="1:4" ht="45" customHeight="1" x14ac:dyDescent="0.25">
      <c r="A113" s="38">
        <v>2022</v>
      </c>
      <c r="B113" s="38" t="s">
        <v>342</v>
      </c>
      <c r="C113" s="65" t="s">
        <v>80</v>
      </c>
      <c r="D113" s="67" t="s">
        <v>893</v>
      </c>
    </row>
    <row r="114" spans="1:4" ht="51" x14ac:dyDescent="0.25">
      <c r="A114" s="38">
        <v>2007</v>
      </c>
      <c r="B114" s="38" t="s">
        <v>342</v>
      </c>
      <c r="C114" s="64" t="s">
        <v>107</v>
      </c>
      <c r="D114" s="28" t="s">
        <v>2466</v>
      </c>
    </row>
    <row r="115" spans="1:4" ht="38.25" x14ac:dyDescent="0.25">
      <c r="A115" s="38">
        <v>2007</v>
      </c>
      <c r="B115" s="38" t="s">
        <v>342</v>
      </c>
      <c r="C115" s="64" t="s">
        <v>107</v>
      </c>
      <c r="D115" s="28" t="s">
        <v>83</v>
      </c>
    </row>
    <row r="116" spans="1:4" ht="25.5" x14ac:dyDescent="0.25">
      <c r="A116" s="38">
        <v>2007</v>
      </c>
      <c r="B116" s="38" t="s">
        <v>342</v>
      </c>
      <c r="C116" s="64" t="s">
        <v>107</v>
      </c>
      <c r="D116" s="28" t="s">
        <v>2467</v>
      </c>
    </row>
    <row r="117" spans="1:4" ht="38.25" x14ac:dyDescent="0.25">
      <c r="A117" s="38">
        <v>2010</v>
      </c>
      <c r="B117" s="38" t="s">
        <v>342</v>
      </c>
      <c r="C117" s="64" t="s">
        <v>107</v>
      </c>
      <c r="D117" s="66" t="s">
        <v>2578</v>
      </c>
    </row>
    <row r="118" spans="1:4" ht="38.25" x14ac:dyDescent="0.25">
      <c r="A118" s="38">
        <v>2015</v>
      </c>
      <c r="B118" s="38" t="s">
        <v>342</v>
      </c>
      <c r="C118" s="64" t="s">
        <v>107</v>
      </c>
      <c r="D118" s="67" t="s">
        <v>473</v>
      </c>
    </row>
    <row r="119" spans="1:4" ht="25.5" x14ac:dyDescent="0.25">
      <c r="A119" s="38">
        <v>2016</v>
      </c>
      <c r="B119" s="38" t="s">
        <v>342</v>
      </c>
      <c r="C119" s="65" t="s">
        <v>107</v>
      </c>
      <c r="D119" s="67" t="s">
        <v>543</v>
      </c>
    </row>
    <row r="120" spans="1:4" ht="25.5" x14ac:dyDescent="0.25">
      <c r="A120" s="38">
        <v>2016</v>
      </c>
      <c r="B120" s="38" t="s">
        <v>342</v>
      </c>
      <c r="C120" s="65" t="s">
        <v>107</v>
      </c>
      <c r="D120" s="67" t="s">
        <v>547</v>
      </c>
    </row>
    <row r="121" spans="1:4" ht="38.25" x14ac:dyDescent="0.25">
      <c r="A121" s="38">
        <v>2016</v>
      </c>
      <c r="B121" s="38" t="s">
        <v>342</v>
      </c>
      <c r="C121" s="65" t="s">
        <v>107</v>
      </c>
      <c r="D121" s="67" t="s">
        <v>545</v>
      </c>
    </row>
    <row r="122" spans="1:4" ht="38.25" x14ac:dyDescent="0.25">
      <c r="A122" s="38">
        <v>2018</v>
      </c>
      <c r="B122" s="38" t="s">
        <v>342</v>
      </c>
      <c r="C122" s="64" t="s">
        <v>107</v>
      </c>
      <c r="D122" s="67" t="s">
        <v>635</v>
      </c>
    </row>
    <row r="123" spans="1:4" ht="25.5" x14ac:dyDescent="0.25">
      <c r="A123" s="38">
        <v>2018</v>
      </c>
      <c r="B123" s="38" t="s">
        <v>342</v>
      </c>
      <c r="C123" s="64" t="s">
        <v>107</v>
      </c>
      <c r="D123" s="67" t="s">
        <v>634</v>
      </c>
    </row>
    <row r="124" spans="1:4" ht="25.5" x14ac:dyDescent="0.25">
      <c r="A124" s="38">
        <v>2018</v>
      </c>
      <c r="B124" s="38" t="s">
        <v>342</v>
      </c>
      <c r="C124" s="64" t="s">
        <v>107</v>
      </c>
      <c r="D124" s="67" t="s">
        <v>637</v>
      </c>
    </row>
    <row r="125" spans="1:4" ht="25.5" x14ac:dyDescent="0.25">
      <c r="A125" s="38">
        <v>2019</v>
      </c>
      <c r="B125" s="38" t="s">
        <v>342</v>
      </c>
      <c r="C125" s="64" t="s">
        <v>107</v>
      </c>
      <c r="D125" s="67" t="s">
        <v>667</v>
      </c>
    </row>
    <row r="126" spans="1:4" ht="38.25" x14ac:dyDescent="0.25">
      <c r="A126" s="38">
        <v>2019</v>
      </c>
      <c r="B126" s="38" t="s">
        <v>342</v>
      </c>
      <c r="C126" s="65" t="s">
        <v>107</v>
      </c>
      <c r="D126" s="67" t="s">
        <v>702</v>
      </c>
    </row>
    <row r="127" spans="1:4" ht="25.5" x14ac:dyDescent="0.25">
      <c r="A127" s="38">
        <v>2019</v>
      </c>
      <c r="B127" s="38" t="s">
        <v>342</v>
      </c>
      <c r="C127" s="64" t="s">
        <v>107</v>
      </c>
      <c r="D127" s="67" t="s">
        <v>661</v>
      </c>
    </row>
    <row r="128" spans="1:4" ht="38.25" x14ac:dyDescent="0.25">
      <c r="A128" s="38">
        <v>2019</v>
      </c>
      <c r="B128" s="38" t="s">
        <v>342</v>
      </c>
      <c r="C128" s="65" t="s">
        <v>107</v>
      </c>
      <c r="D128" s="67" t="s">
        <v>700</v>
      </c>
    </row>
    <row r="129" spans="1:4" ht="38.25" x14ac:dyDescent="0.25">
      <c r="A129" s="38">
        <v>2020</v>
      </c>
      <c r="B129" s="38" t="s">
        <v>342</v>
      </c>
      <c r="C129" s="64" t="s">
        <v>107</v>
      </c>
      <c r="D129" s="67" t="s">
        <v>754</v>
      </c>
    </row>
    <row r="130" spans="1:4" ht="38.25" x14ac:dyDescent="0.25">
      <c r="A130" s="38">
        <v>2020</v>
      </c>
      <c r="B130" s="38" t="s">
        <v>342</v>
      </c>
      <c r="C130" s="64" t="s">
        <v>107</v>
      </c>
      <c r="D130" s="67" t="s">
        <v>1739</v>
      </c>
    </row>
    <row r="131" spans="1:4" ht="38.25" x14ac:dyDescent="0.25">
      <c r="A131" s="38">
        <v>2020</v>
      </c>
      <c r="B131" s="38" t="s">
        <v>342</v>
      </c>
      <c r="C131" s="64" t="s">
        <v>107</v>
      </c>
      <c r="D131" s="67" t="s">
        <v>744</v>
      </c>
    </row>
    <row r="132" spans="1:4" ht="25.5" x14ac:dyDescent="0.25">
      <c r="A132" s="38">
        <v>2022</v>
      </c>
      <c r="B132" s="38" t="s">
        <v>342</v>
      </c>
      <c r="C132" s="64" t="s">
        <v>107</v>
      </c>
      <c r="D132" s="67" t="s">
        <v>881</v>
      </c>
    </row>
    <row r="133" spans="1:4" ht="63.75" x14ac:dyDescent="0.25">
      <c r="A133" s="38">
        <v>2022</v>
      </c>
      <c r="B133" s="38" t="s">
        <v>342</v>
      </c>
      <c r="C133" s="64" t="s">
        <v>107</v>
      </c>
      <c r="D133" s="67" t="s">
        <v>890</v>
      </c>
    </row>
    <row r="134" spans="1:4" ht="38.25" x14ac:dyDescent="0.25">
      <c r="A134" s="38">
        <v>2022</v>
      </c>
      <c r="B134" s="38" t="s">
        <v>342</v>
      </c>
      <c r="C134" s="64" t="s">
        <v>107</v>
      </c>
      <c r="D134" s="67" t="s">
        <v>878</v>
      </c>
    </row>
    <row r="135" spans="1:4" ht="15" x14ac:dyDescent="0.25">
      <c r="A135" s="38">
        <v>2022</v>
      </c>
      <c r="B135" s="38" t="s">
        <v>342</v>
      </c>
      <c r="C135" s="64" t="s">
        <v>107</v>
      </c>
      <c r="D135" s="67" t="s">
        <v>900</v>
      </c>
    </row>
    <row r="136" spans="1:4" ht="51" x14ac:dyDescent="0.25">
      <c r="A136" s="38">
        <v>2022</v>
      </c>
      <c r="B136" s="38" t="s">
        <v>342</v>
      </c>
      <c r="C136" s="64" t="s">
        <v>107</v>
      </c>
      <c r="D136" s="67" t="s">
        <v>889</v>
      </c>
    </row>
    <row r="137" spans="1:4" ht="25.5" x14ac:dyDescent="0.25">
      <c r="A137" s="38">
        <v>2006</v>
      </c>
      <c r="B137" s="38" t="s">
        <v>342</v>
      </c>
      <c r="C137" s="65" t="s">
        <v>101</v>
      </c>
      <c r="D137" s="28" t="s">
        <v>8</v>
      </c>
    </row>
    <row r="138" spans="1:4" ht="38.25" x14ac:dyDescent="0.25">
      <c r="A138" s="38">
        <v>2006</v>
      </c>
      <c r="B138" s="38" t="s">
        <v>342</v>
      </c>
      <c r="C138" s="65" t="s">
        <v>101</v>
      </c>
      <c r="D138" s="28" t="s">
        <v>23</v>
      </c>
    </row>
    <row r="139" spans="1:4" ht="51" x14ac:dyDescent="0.25">
      <c r="A139" s="38">
        <v>2007</v>
      </c>
      <c r="B139" s="38" t="s">
        <v>342</v>
      </c>
      <c r="C139" s="65" t="s">
        <v>101</v>
      </c>
      <c r="D139" s="28" t="s">
        <v>89</v>
      </c>
    </row>
    <row r="140" spans="1:4" ht="25.5" x14ac:dyDescent="0.25">
      <c r="A140" s="38">
        <v>2010</v>
      </c>
      <c r="B140" s="38" t="s">
        <v>342</v>
      </c>
      <c r="C140" s="65" t="s">
        <v>101</v>
      </c>
      <c r="D140" s="66" t="s">
        <v>248</v>
      </c>
    </row>
    <row r="141" spans="1:4" ht="25.5" x14ac:dyDescent="0.25">
      <c r="A141" s="38">
        <v>2012</v>
      </c>
      <c r="B141" s="38" t="s">
        <v>342</v>
      </c>
      <c r="C141" s="65" t="s">
        <v>101</v>
      </c>
      <c r="D141" s="71" t="s">
        <v>386</v>
      </c>
    </row>
    <row r="142" spans="1:4" ht="38.25" x14ac:dyDescent="0.25">
      <c r="A142" s="38">
        <v>2012</v>
      </c>
      <c r="B142" s="38" t="s">
        <v>342</v>
      </c>
      <c r="C142" s="65" t="s">
        <v>101</v>
      </c>
      <c r="D142" s="67" t="s">
        <v>377</v>
      </c>
    </row>
    <row r="143" spans="1:4" ht="25.5" x14ac:dyDescent="0.25">
      <c r="A143" s="38">
        <v>2015</v>
      </c>
      <c r="B143" s="38" t="s">
        <v>342</v>
      </c>
      <c r="C143" s="65" t="s">
        <v>101</v>
      </c>
      <c r="D143" s="67" t="s">
        <v>489</v>
      </c>
    </row>
    <row r="144" spans="1:4" ht="38.25" x14ac:dyDescent="0.25">
      <c r="A144" s="38">
        <v>2015</v>
      </c>
      <c r="B144" s="38" t="s">
        <v>342</v>
      </c>
      <c r="C144" s="65" t="s">
        <v>101</v>
      </c>
      <c r="D144" s="67" t="s">
        <v>507</v>
      </c>
    </row>
    <row r="145" spans="1:4" ht="25.5" x14ac:dyDescent="0.25">
      <c r="A145" s="38">
        <v>2016</v>
      </c>
      <c r="B145" s="38" t="s">
        <v>342</v>
      </c>
      <c r="C145" s="65" t="s">
        <v>101</v>
      </c>
      <c r="D145" s="67" t="s">
        <v>513</v>
      </c>
    </row>
    <row r="146" spans="1:4" ht="15" x14ac:dyDescent="0.25">
      <c r="A146" s="38">
        <v>2016</v>
      </c>
      <c r="B146" s="38" t="s">
        <v>342</v>
      </c>
      <c r="C146" s="65" t="s">
        <v>101</v>
      </c>
      <c r="D146" s="67" t="s">
        <v>544</v>
      </c>
    </row>
    <row r="147" spans="1:4" ht="89.25" customHeight="1" x14ac:dyDescent="0.25">
      <c r="A147" s="38">
        <v>2016</v>
      </c>
      <c r="B147" s="38" t="s">
        <v>342</v>
      </c>
      <c r="C147" s="65" t="s">
        <v>101</v>
      </c>
      <c r="D147" s="67" t="s">
        <v>548</v>
      </c>
    </row>
    <row r="148" spans="1:4" ht="61.5" customHeight="1" x14ac:dyDescent="0.25">
      <c r="A148" s="38">
        <v>2017</v>
      </c>
      <c r="B148" s="38" t="s">
        <v>342</v>
      </c>
      <c r="C148" s="65" t="s">
        <v>101</v>
      </c>
      <c r="D148" s="67" t="s">
        <v>570</v>
      </c>
    </row>
    <row r="149" spans="1:4" ht="25.5" x14ac:dyDescent="0.25">
      <c r="A149" s="38">
        <v>2017</v>
      </c>
      <c r="B149" s="38" t="s">
        <v>342</v>
      </c>
      <c r="C149" s="65" t="s">
        <v>101</v>
      </c>
      <c r="D149" s="67" t="s">
        <v>576</v>
      </c>
    </row>
    <row r="150" spans="1:4" ht="25.5" x14ac:dyDescent="0.25">
      <c r="A150" s="38">
        <v>2018</v>
      </c>
      <c r="B150" s="38" t="s">
        <v>342</v>
      </c>
      <c r="C150" s="65" t="s">
        <v>101</v>
      </c>
      <c r="D150" s="67" t="s">
        <v>602</v>
      </c>
    </row>
    <row r="151" spans="1:4" ht="51" x14ac:dyDescent="0.25">
      <c r="A151" s="38">
        <v>2020</v>
      </c>
      <c r="B151" s="38" t="s">
        <v>342</v>
      </c>
      <c r="C151" s="65" t="s">
        <v>101</v>
      </c>
      <c r="D151" s="67" t="s">
        <v>739</v>
      </c>
    </row>
    <row r="152" spans="1:4" ht="25.5" x14ac:dyDescent="0.25">
      <c r="A152" s="38">
        <v>2021</v>
      </c>
      <c r="B152" s="38" t="s">
        <v>342</v>
      </c>
      <c r="C152" s="65" t="s">
        <v>101</v>
      </c>
      <c r="D152" s="67" t="s">
        <v>763</v>
      </c>
    </row>
    <row r="153" spans="1:4" ht="25.5" x14ac:dyDescent="0.25">
      <c r="A153" s="38">
        <v>2021</v>
      </c>
      <c r="B153" s="38" t="s">
        <v>342</v>
      </c>
      <c r="C153" s="65" t="s">
        <v>101</v>
      </c>
      <c r="D153" s="67" t="s">
        <v>803</v>
      </c>
    </row>
    <row r="154" spans="1:4" ht="38.25" x14ac:dyDescent="0.25">
      <c r="A154" s="38">
        <v>2008</v>
      </c>
      <c r="B154" s="38" t="s">
        <v>342</v>
      </c>
      <c r="C154" s="68" t="s">
        <v>132</v>
      </c>
      <c r="D154" s="66" t="s">
        <v>133</v>
      </c>
    </row>
    <row r="155" spans="1:4" ht="51" x14ac:dyDescent="0.25">
      <c r="A155" s="38">
        <v>2020</v>
      </c>
      <c r="B155" s="38" t="s">
        <v>342</v>
      </c>
      <c r="C155" s="68" t="s">
        <v>132</v>
      </c>
      <c r="D155" s="67" t="s">
        <v>722</v>
      </c>
    </row>
    <row r="156" spans="1:4" ht="38.25" x14ac:dyDescent="0.25">
      <c r="A156" s="38">
        <v>2006</v>
      </c>
      <c r="B156" s="38" t="s">
        <v>350</v>
      </c>
      <c r="C156" s="64" t="s">
        <v>56</v>
      </c>
      <c r="D156" s="28" t="s">
        <v>5</v>
      </c>
    </row>
    <row r="157" spans="1:4" ht="25.5" x14ac:dyDescent="0.25">
      <c r="A157" s="38">
        <v>2007</v>
      </c>
      <c r="B157" s="38" t="s">
        <v>350</v>
      </c>
      <c r="C157" s="64" t="s">
        <v>56</v>
      </c>
      <c r="D157" s="28" t="s">
        <v>55</v>
      </c>
    </row>
    <row r="158" spans="1:4" ht="95.25" customHeight="1" x14ac:dyDescent="0.25">
      <c r="A158" s="38">
        <v>2008</v>
      </c>
      <c r="B158" s="38" t="s">
        <v>350</v>
      </c>
      <c r="C158" s="64" t="s">
        <v>56</v>
      </c>
      <c r="D158" s="66" t="s">
        <v>121</v>
      </c>
    </row>
    <row r="159" spans="1:4" ht="25.5" x14ac:dyDescent="0.25">
      <c r="A159" s="38">
        <v>2009</v>
      </c>
      <c r="B159" s="38" t="s">
        <v>350</v>
      </c>
      <c r="C159" s="64" t="s">
        <v>56</v>
      </c>
      <c r="D159" s="66" t="s">
        <v>228</v>
      </c>
    </row>
    <row r="160" spans="1:4" ht="38.25" x14ac:dyDescent="0.25">
      <c r="A160" s="38">
        <v>2010</v>
      </c>
      <c r="B160" s="38" t="s">
        <v>350</v>
      </c>
      <c r="C160" s="64" t="s">
        <v>56</v>
      </c>
      <c r="D160" s="66" t="s">
        <v>289</v>
      </c>
    </row>
    <row r="161" spans="1:4" ht="38.25" x14ac:dyDescent="0.25">
      <c r="A161" s="38">
        <v>2011</v>
      </c>
      <c r="B161" s="38" t="s">
        <v>350</v>
      </c>
      <c r="C161" s="64" t="s">
        <v>56</v>
      </c>
      <c r="D161" s="28" t="s">
        <v>310</v>
      </c>
    </row>
    <row r="162" spans="1:4" ht="51" x14ac:dyDescent="0.25">
      <c r="A162" s="38">
        <v>2012</v>
      </c>
      <c r="B162" s="38" t="s">
        <v>350</v>
      </c>
      <c r="C162" s="65" t="s">
        <v>56</v>
      </c>
      <c r="D162" s="67" t="s">
        <v>381</v>
      </c>
    </row>
    <row r="163" spans="1:4" ht="51" x14ac:dyDescent="0.25">
      <c r="A163" s="38">
        <v>2012</v>
      </c>
      <c r="B163" s="38" t="s">
        <v>350</v>
      </c>
      <c r="C163" s="65" t="s">
        <v>56</v>
      </c>
      <c r="D163" s="67" t="s">
        <v>373</v>
      </c>
    </row>
    <row r="164" spans="1:4" ht="25.5" x14ac:dyDescent="0.25">
      <c r="A164" s="38">
        <v>2016</v>
      </c>
      <c r="B164" s="38" t="s">
        <v>350</v>
      </c>
      <c r="C164" s="65" t="s">
        <v>56</v>
      </c>
      <c r="D164" s="67" t="s">
        <v>542</v>
      </c>
    </row>
    <row r="165" spans="1:4" ht="25.5" x14ac:dyDescent="0.25">
      <c r="A165" s="38">
        <v>2018</v>
      </c>
      <c r="B165" s="38" t="s">
        <v>350</v>
      </c>
      <c r="C165" s="65" t="s">
        <v>56</v>
      </c>
      <c r="D165" s="67" t="s">
        <v>629</v>
      </c>
    </row>
    <row r="166" spans="1:4" ht="15" x14ac:dyDescent="0.25">
      <c r="A166" s="38">
        <v>2019</v>
      </c>
      <c r="B166" s="38" t="s">
        <v>350</v>
      </c>
      <c r="C166" s="65" t="s">
        <v>56</v>
      </c>
      <c r="D166" s="67" t="s">
        <v>646</v>
      </c>
    </row>
    <row r="167" spans="1:4" ht="25.5" x14ac:dyDescent="0.25">
      <c r="A167" s="38">
        <v>2019</v>
      </c>
      <c r="B167" s="38" t="s">
        <v>350</v>
      </c>
      <c r="C167" s="65" t="s">
        <v>56</v>
      </c>
      <c r="D167" s="67" t="s">
        <v>649</v>
      </c>
    </row>
    <row r="168" spans="1:4" ht="25.5" x14ac:dyDescent="0.25">
      <c r="A168" s="38">
        <v>2020</v>
      </c>
      <c r="B168" s="38" t="s">
        <v>350</v>
      </c>
      <c r="C168" s="65" t="s">
        <v>56</v>
      </c>
      <c r="D168" s="67" t="s">
        <v>756</v>
      </c>
    </row>
    <row r="169" spans="1:4" ht="51" x14ac:dyDescent="0.25">
      <c r="A169" s="38">
        <v>2014</v>
      </c>
      <c r="B169" s="38" t="s">
        <v>350</v>
      </c>
      <c r="C169" s="65" t="s">
        <v>447</v>
      </c>
      <c r="D169" s="67" t="s">
        <v>448</v>
      </c>
    </row>
    <row r="170" spans="1:4" ht="25.5" x14ac:dyDescent="0.25">
      <c r="A170" s="38">
        <v>2014</v>
      </c>
      <c r="B170" s="38" t="s">
        <v>350</v>
      </c>
      <c r="C170" s="65" t="s">
        <v>447</v>
      </c>
      <c r="D170" s="67" t="s">
        <v>458</v>
      </c>
    </row>
    <row r="171" spans="1:4" ht="15" x14ac:dyDescent="0.25">
      <c r="A171" s="38">
        <v>2014</v>
      </c>
      <c r="B171" s="38" t="s">
        <v>350</v>
      </c>
      <c r="C171" s="65" t="s">
        <v>447</v>
      </c>
      <c r="D171" s="67" t="s">
        <v>464</v>
      </c>
    </row>
    <row r="172" spans="1:4" ht="25.5" x14ac:dyDescent="0.25">
      <c r="A172" s="38">
        <v>2016</v>
      </c>
      <c r="B172" s="38" t="s">
        <v>350</v>
      </c>
      <c r="C172" s="65" t="s">
        <v>447</v>
      </c>
      <c r="D172" s="67" t="s">
        <v>533</v>
      </c>
    </row>
    <row r="173" spans="1:4" ht="25.5" x14ac:dyDescent="0.25">
      <c r="A173" s="38">
        <v>2019</v>
      </c>
      <c r="B173" s="38" t="s">
        <v>350</v>
      </c>
      <c r="C173" s="65" t="s">
        <v>447</v>
      </c>
      <c r="D173" s="67" t="s">
        <v>662</v>
      </c>
    </row>
    <row r="174" spans="1:4" ht="25.5" x14ac:dyDescent="0.25">
      <c r="A174" s="38">
        <v>2019</v>
      </c>
      <c r="B174" s="38" t="s">
        <v>350</v>
      </c>
      <c r="C174" s="65" t="s">
        <v>447</v>
      </c>
      <c r="D174" s="67" t="s">
        <v>664</v>
      </c>
    </row>
    <row r="175" spans="1:4" ht="38.25" x14ac:dyDescent="0.25">
      <c r="A175" s="38">
        <v>2020</v>
      </c>
      <c r="B175" s="38" t="s">
        <v>350</v>
      </c>
      <c r="C175" s="65" t="s">
        <v>447</v>
      </c>
      <c r="D175" s="67" t="s">
        <v>721</v>
      </c>
    </row>
    <row r="176" spans="1:4" ht="25.5" x14ac:dyDescent="0.25">
      <c r="A176" s="38">
        <v>2021</v>
      </c>
      <c r="B176" s="38" t="s">
        <v>350</v>
      </c>
      <c r="C176" s="65" t="s">
        <v>447</v>
      </c>
      <c r="D176" s="67" t="s">
        <v>785</v>
      </c>
    </row>
    <row r="177" spans="1:4" ht="25.5" x14ac:dyDescent="0.25">
      <c r="A177" s="38">
        <v>2021</v>
      </c>
      <c r="B177" s="38" t="s">
        <v>350</v>
      </c>
      <c r="C177" s="65" t="s">
        <v>447</v>
      </c>
      <c r="D177" s="67" t="s">
        <v>786</v>
      </c>
    </row>
    <row r="178" spans="1:4" ht="38.25" x14ac:dyDescent="0.25">
      <c r="A178" s="38">
        <v>2022</v>
      </c>
      <c r="B178" s="38" t="s">
        <v>350</v>
      </c>
      <c r="C178" s="65" t="s">
        <v>447</v>
      </c>
      <c r="D178" s="67" t="s">
        <v>895</v>
      </c>
    </row>
    <row r="179" spans="1:4" ht="25.5" x14ac:dyDescent="0.25">
      <c r="A179" s="38">
        <v>2022</v>
      </c>
      <c r="B179" s="38" t="s">
        <v>350</v>
      </c>
      <c r="C179" s="65" t="s">
        <v>447</v>
      </c>
      <c r="D179" s="67" t="s">
        <v>877</v>
      </c>
    </row>
    <row r="180" spans="1:4" ht="25.5" x14ac:dyDescent="0.25">
      <c r="A180" s="38">
        <v>2008</v>
      </c>
      <c r="B180" s="38" t="s">
        <v>350</v>
      </c>
      <c r="C180" s="68" t="s">
        <v>118</v>
      </c>
      <c r="D180" s="66" t="s">
        <v>119</v>
      </c>
    </row>
    <row r="181" spans="1:4" ht="25.5" x14ac:dyDescent="0.25">
      <c r="A181" s="38">
        <v>2010</v>
      </c>
      <c r="B181" s="38" t="s">
        <v>350</v>
      </c>
      <c r="C181" s="68" t="s">
        <v>118</v>
      </c>
      <c r="D181" s="66" t="s">
        <v>284</v>
      </c>
    </row>
    <row r="182" spans="1:4" ht="38.25" x14ac:dyDescent="0.25">
      <c r="A182" s="38">
        <v>2012</v>
      </c>
      <c r="B182" s="38" t="s">
        <v>350</v>
      </c>
      <c r="C182" s="65" t="s">
        <v>118</v>
      </c>
      <c r="D182" s="67" t="s">
        <v>2577</v>
      </c>
    </row>
    <row r="183" spans="1:4" ht="38.25" x14ac:dyDescent="0.25">
      <c r="A183" s="38">
        <v>2013</v>
      </c>
      <c r="B183" s="38" t="s">
        <v>350</v>
      </c>
      <c r="C183" s="65" t="s">
        <v>118</v>
      </c>
      <c r="D183" s="67" t="s">
        <v>414</v>
      </c>
    </row>
    <row r="184" spans="1:4" ht="25.5" x14ac:dyDescent="0.25">
      <c r="A184" s="38">
        <v>2014</v>
      </c>
      <c r="B184" s="38" t="s">
        <v>350</v>
      </c>
      <c r="C184" s="65" t="s">
        <v>118</v>
      </c>
      <c r="D184" s="67" t="s">
        <v>449</v>
      </c>
    </row>
    <row r="185" spans="1:4" ht="25.5" x14ac:dyDescent="0.25">
      <c r="A185" s="38">
        <v>2018</v>
      </c>
      <c r="B185" s="38" t="s">
        <v>350</v>
      </c>
      <c r="C185" s="65" t="s">
        <v>118</v>
      </c>
      <c r="D185" s="67" t="s">
        <v>597</v>
      </c>
    </row>
    <row r="186" spans="1:4" ht="25.5" x14ac:dyDescent="0.25">
      <c r="A186" s="38">
        <v>2019</v>
      </c>
      <c r="B186" s="38" t="s">
        <v>350</v>
      </c>
      <c r="C186" s="65" t="s">
        <v>118</v>
      </c>
      <c r="D186" s="67" t="s">
        <v>663</v>
      </c>
    </row>
    <row r="187" spans="1:4" ht="25.5" x14ac:dyDescent="0.25">
      <c r="A187" s="38">
        <v>2008</v>
      </c>
      <c r="B187" s="38" t="s">
        <v>344</v>
      </c>
      <c r="C187" s="68" t="s">
        <v>161</v>
      </c>
      <c r="D187" s="66" t="s">
        <v>162</v>
      </c>
    </row>
    <row r="188" spans="1:4" ht="63.75" x14ac:dyDescent="0.25">
      <c r="A188" s="38">
        <v>2009</v>
      </c>
      <c r="B188" s="38" t="s">
        <v>344</v>
      </c>
      <c r="C188" s="68" t="s">
        <v>161</v>
      </c>
      <c r="D188" s="66" t="s">
        <v>226</v>
      </c>
    </row>
    <row r="189" spans="1:4" ht="25.5" x14ac:dyDescent="0.25">
      <c r="A189" s="38">
        <v>2011</v>
      </c>
      <c r="B189" s="38" t="s">
        <v>344</v>
      </c>
      <c r="C189" s="68" t="s">
        <v>161</v>
      </c>
      <c r="D189" s="28" t="s">
        <v>315</v>
      </c>
    </row>
    <row r="190" spans="1:4" ht="25.5" x14ac:dyDescent="0.25">
      <c r="A190" s="38">
        <v>2014</v>
      </c>
      <c r="B190" s="38" t="s">
        <v>344</v>
      </c>
      <c r="C190" s="68" t="s">
        <v>161</v>
      </c>
      <c r="D190" s="67" t="s">
        <v>425</v>
      </c>
    </row>
    <row r="191" spans="1:4" ht="15" x14ac:dyDescent="0.25">
      <c r="A191" s="38">
        <v>2014</v>
      </c>
      <c r="B191" s="38" t="s">
        <v>344</v>
      </c>
      <c r="C191" s="65" t="s">
        <v>161</v>
      </c>
      <c r="D191" s="67" t="s">
        <v>455</v>
      </c>
    </row>
    <row r="192" spans="1:4" ht="25.5" x14ac:dyDescent="0.25">
      <c r="A192" s="38">
        <v>2015</v>
      </c>
      <c r="B192" s="38" t="s">
        <v>344</v>
      </c>
      <c r="C192" s="65" t="s">
        <v>161</v>
      </c>
      <c r="D192" s="67" t="s">
        <v>485</v>
      </c>
    </row>
    <row r="193" spans="1:4" ht="15" x14ac:dyDescent="0.25">
      <c r="A193" s="38">
        <v>2015</v>
      </c>
      <c r="B193" s="38" t="s">
        <v>344</v>
      </c>
      <c r="C193" s="65" t="s">
        <v>161</v>
      </c>
      <c r="D193" s="67" t="s">
        <v>490</v>
      </c>
    </row>
    <row r="194" spans="1:4" ht="25.5" x14ac:dyDescent="0.25">
      <c r="A194" s="38">
        <v>2017</v>
      </c>
      <c r="B194" s="38" t="s">
        <v>344</v>
      </c>
      <c r="C194" s="65" t="s">
        <v>161</v>
      </c>
      <c r="D194" s="67" t="s">
        <v>572</v>
      </c>
    </row>
    <row r="195" spans="1:4" ht="38.25" x14ac:dyDescent="0.25">
      <c r="A195" s="38">
        <v>2018</v>
      </c>
      <c r="B195" s="38" t="s">
        <v>344</v>
      </c>
      <c r="C195" s="65" t="s">
        <v>161</v>
      </c>
      <c r="D195" s="67" t="s">
        <v>611</v>
      </c>
    </row>
    <row r="196" spans="1:4" ht="38.25" x14ac:dyDescent="0.25">
      <c r="A196" s="38">
        <v>2021</v>
      </c>
      <c r="B196" s="38" t="s">
        <v>344</v>
      </c>
      <c r="C196" s="65" t="s">
        <v>161</v>
      </c>
      <c r="D196" s="67" t="s">
        <v>809</v>
      </c>
    </row>
    <row r="197" spans="1:4" ht="25.5" x14ac:dyDescent="0.25">
      <c r="A197" s="38">
        <v>2021</v>
      </c>
      <c r="B197" s="38" t="s">
        <v>344</v>
      </c>
      <c r="C197" s="65" t="s">
        <v>161</v>
      </c>
      <c r="D197" s="67" t="s">
        <v>791</v>
      </c>
    </row>
    <row r="198" spans="1:4" ht="25.5" x14ac:dyDescent="0.25">
      <c r="A198" s="38">
        <v>2008</v>
      </c>
      <c r="B198" s="38" t="s">
        <v>344</v>
      </c>
      <c r="C198" s="65" t="s">
        <v>369</v>
      </c>
      <c r="D198" s="66" t="s">
        <v>169</v>
      </c>
    </row>
    <row r="199" spans="1:4" ht="38.25" x14ac:dyDescent="0.25">
      <c r="A199" s="38">
        <v>2009</v>
      </c>
      <c r="B199" s="38" t="s">
        <v>344</v>
      </c>
      <c r="C199" s="65" t="s">
        <v>369</v>
      </c>
      <c r="D199" s="66" t="s">
        <v>219</v>
      </c>
    </row>
    <row r="200" spans="1:4" ht="38.25" x14ac:dyDescent="0.25">
      <c r="A200" s="38">
        <v>2009</v>
      </c>
      <c r="B200" s="38" t="s">
        <v>344</v>
      </c>
      <c r="C200" s="65" t="s">
        <v>369</v>
      </c>
      <c r="D200" s="66" t="s">
        <v>189</v>
      </c>
    </row>
    <row r="201" spans="1:4" ht="38.25" x14ac:dyDescent="0.25">
      <c r="A201" s="38">
        <v>2010</v>
      </c>
      <c r="B201" s="38" t="s">
        <v>344</v>
      </c>
      <c r="C201" s="65" t="s">
        <v>369</v>
      </c>
      <c r="D201" s="66" t="s">
        <v>256</v>
      </c>
    </row>
    <row r="202" spans="1:4" ht="38.25" x14ac:dyDescent="0.25">
      <c r="A202" s="38">
        <v>2010</v>
      </c>
      <c r="B202" s="38" t="s">
        <v>344</v>
      </c>
      <c r="C202" s="65" t="s">
        <v>369</v>
      </c>
      <c r="D202" s="66" t="s">
        <v>280</v>
      </c>
    </row>
    <row r="203" spans="1:4" ht="25.5" x14ac:dyDescent="0.25">
      <c r="A203" s="38">
        <v>2011</v>
      </c>
      <c r="B203" s="38" t="s">
        <v>344</v>
      </c>
      <c r="C203" s="65" t="s">
        <v>369</v>
      </c>
      <c r="D203" s="28" t="s">
        <v>311</v>
      </c>
    </row>
    <row r="204" spans="1:4" ht="25.5" x14ac:dyDescent="0.25">
      <c r="A204" s="38">
        <v>2012</v>
      </c>
      <c r="B204" s="38" t="s">
        <v>344</v>
      </c>
      <c r="C204" s="65" t="s">
        <v>369</v>
      </c>
      <c r="D204" s="67" t="s">
        <v>370</v>
      </c>
    </row>
    <row r="205" spans="1:4" ht="15" x14ac:dyDescent="0.25">
      <c r="A205" s="38">
        <v>2012</v>
      </c>
      <c r="B205" s="38" t="s">
        <v>344</v>
      </c>
      <c r="C205" s="65" t="s">
        <v>369</v>
      </c>
      <c r="D205" s="70" t="s">
        <v>361</v>
      </c>
    </row>
    <row r="206" spans="1:4" ht="25.5" x14ac:dyDescent="0.25">
      <c r="A206" s="38">
        <v>2015</v>
      </c>
      <c r="B206" s="38" t="s">
        <v>344</v>
      </c>
      <c r="C206" s="65" t="s">
        <v>369</v>
      </c>
      <c r="D206" s="67" t="s">
        <v>481</v>
      </c>
    </row>
    <row r="207" spans="1:4" ht="25.5" x14ac:dyDescent="0.25">
      <c r="A207" s="38">
        <v>2016</v>
      </c>
      <c r="B207" s="38" t="s">
        <v>344</v>
      </c>
      <c r="C207" s="65" t="s">
        <v>369</v>
      </c>
      <c r="D207" s="67" t="s">
        <v>550</v>
      </c>
    </row>
    <row r="208" spans="1:4" ht="25.5" x14ac:dyDescent="0.25">
      <c r="A208" s="38">
        <v>2016</v>
      </c>
      <c r="B208" s="38" t="s">
        <v>344</v>
      </c>
      <c r="C208" s="65" t="s">
        <v>369</v>
      </c>
      <c r="D208" s="67" t="s">
        <v>539</v>
      </c>
    </row>
    <row r="209" spans="1:4" ht="38.25" x14ac:dyDescent="0.25">
      <c r="A209" s="38">
        <v>2017</v>
      </c>
      <c r="B209" s="38" t="s">
        <v>344</v>
      </c>
      <c r="C209" s="65" t="s">
        <v>369</v>
      </c>
      <c r="D209" s="67" t="s">
        <v>579</v>
      </c>
    </row>
    <row r="210" spans="1:4" ht="25.5" x14ac:dyDescent="0.25">
      <c r="A210" s="38">
        <v>2018</v>
      </c>
      <c r="B210" s="38" t="s">
        <v>344</v>
      </c>
      <c r="C210" s="65" t="s">
        <v>369</v>
      </c>
      <c r="D210" s="67" t="s">
        <v>625</v>
      </c>
    </row>
    <row r="211" spans="1:4" ht="25.5" x14ac:dyDescent="0.25">
      <c r="A211" s="38">
        <v>2018</v>
      </c>
      <c r="B211" s="38" t="s">
        <v>344</v>
      </c>
      <c r="C211" s="65" t="s">
        <v>369</v>
      </c>
      <c r="D211" s="67" t="s">
        <v>639</v>
      </c>
    </row>
    <row r="212" spans="1:4" ht="25.5" x14ac:dyDescent="0.25">
      <c r="A212" s="38">
        <v>2019</v>
      </c>
      <c r="B212" s="38" t="s">
        <v>344</v>
      </c>
      <c r="C212" s="65" t="s">
        <v>369</v>
      </c>
      <c r="D212" s="67" t="s">
        <v>699</v>
      </c>
    </row>
    <row r="213" spans="1:4" ht="25.5" x14ac:dyDescent="0.25">
      <c r="A213" s="38">
        <v>2020</v>
      </c>
      <c r="B213" s="38" t="s">
        <v>344</v>
      </c>
      <c r="C213" s="65" t="s">
        <v>369</v>
      </c>
      <c r="D213" s="67" t="s">
        <v>718</v>
      </c>
    </row>
    <row r="214" spans="1:4" ht="38.25" x14ac:dyDescent="0.25">
      <c r="A214" s="38">
        <v>2020</v>
      </c>
      <c r="B214" s="38" t="s">
        <v>344</v>
      </c>
      <c r="C214" s="65" t="s">
        <v>369</v>
      </c>
      <c r="D214" s="67" t="s">
        <v>719</v>
      </c>
    </row>
    <row r="215" spans="1:4" ht="38.25" x14ac:dyDescent="0.25">
      <c r="A215" s="38">
        <v>2020</v>
      </c>
      <c r="B215" s="38" t="s">
        <v>344</v>
      </c>
      <c r="C215" s="65" t="s">
        <v>369</v>
      </c>
      <c r="D215" s="67" t="s">
        <v>758</v>
      </c>
    </row>
    <row r="216" spans="1:4" ht="38.25" x14ac:dyDescent="0.25">
      <c r="A216" s="38">
        <v>2021</v>
      </c>
      <c r="B216" s="38" t="s">
        <v>344</v>
      </c>
      <c r="C216" s="65" t="s">
        <v>369</v>
      </c>
      <c r="D216" s="67" t="s">
        <v>769</v>
      </c>
    </row>
    <row r="217" spans="1:4" ht="25.5" x14ac:dyDescent="0.25">
      <c r="A217" s="38">
        <v>2021</v>
      </c>
      <c r="B217" s="38" t="s">
        <v>344</v>
      </c>
      <c r="C217" s="65" t="s">
        <v>369</v>
      </c>
      <c r="D217" s="67" t="s">
        <v>773</v>
      </c>
    </row>
    <row r="218" spans="1:4" ht="25.5" x14ac:dyDescent="0.25">
      <c r="A218" s="38">
        <v>2021</v>
      </c>
      <c r="B218" s="38" t="s">
        <v>344</v>
      </c>
      <c r="C218" s="65" t="s">
        <v>369</v>
      </c>
      <c r="D218" s="67" t="s">
        <v>831</v>
      </c>
    </row>
    <row r="219" spans="1:4" ht="38.25" x14ac:dyDescent="0.25">
      <c r="A219" s="38">
        <v>2022</v>
      </c>
      <c r="B219" s="38" t="s">
        <v>344</v>
      </c>
      <c r="C219" s="65" t="s">
        <v>369</v>
      </c>
      <c r="D219" s="67" t="s">
        <v>886</v>
      </c>
    </row>
    <row r="220" spans="1:4" ht="51" x14ac:dyDescent="0.25">
      <c r="A220" s="38">
        <v>2018</v>
      </c>
      <c r="B220" s="38" t="s">
        <v>344</v>
      </c>
      <c r="C220" s="65" t="s">
        <v>623</v>
      </c>
      <c r="D220" s="67" t="s">
        <v>624</v>
      </c>
    </row>
    <row r="221" spans="1:4" ht="25.5" x14ac:dyDescent="0.25">
      <c r="A221" s="38">
        <v>2019</v>
      </c>
      <c r="B221" s="38" t="s">
        <v>344</v>
      </c>
      <c r="C221" s="65" t="s">
        <v>623</v>
      </c>
      <c r="D221" s="67" t="s">
        <v>675</v>
      </c>
    </row>
    <row r="222" spans="1:4" ht="25.5" x14ac:dyDescent="0.25">
      <c r="A222" s="38">
        <v>2006</v>
      </c>
      <c r="B222" s="38" t="s">
        <v>344</v>
      </c>
      <c r="C222" s="64" t="s">
        <v>104</v>
      </c>
      <c r="D222" s="28" t="s">
        <v>15</v>
      </c>
    </row>
    <row r="223" spans="1:4" ht="25.5" x14ac:dyDescent="0.25">
      <c r="A223" s="38">
        <v>2007</v>
      </c>
      <c r="B223" s="38" t="s">
        <v>344</v>
      </c>
      <c r="C223" s="64" t="s">
        <v>104</v>
      </c>
      <c r="D223" s="28" t="s">
        <v>71</v>
      </c>
    </row>
    <row r="224" spans="1:4" ht="25.5" x14ac:dyDescent="0.25">
      <c r="A224" s="38">
        <v>2008</v>
      </c>
      <c r="B224" s="38" t="s">
        <v>344</v>
      </c>
      <c r="C224" s="64" t="s">
        <v>104</v>
      </c>
      <c r="D224" s="66" t="s">
        <v>150</v>
      </c>
    </row>
    <row r="225" spans="1:4" ht="38.25" x14ac:dyDescent="0.25">
      <c r="A225" s="38">
        <v>2010</v>
      </c>
      <c r="B225" s="38" t="s">
        <v>344</v>
      </c>
      <c r="C225" s="64" t="s">
        <v>104</v>
      </c>
      <c r="D225" s="66" t="s">
        <v>267</v>
      </c>
    </row>
    <row r="226" spans="1:4" ht="25.5" x14ac:dyDescent="0.25">
      <c r="A226" s="38">
        <v>2012</v>
      </c>
      <c r="B226" s="38" t="s">
        <v>344</v>
      </c>
      <c r="C226" s="64" t="s">
        <v>104</v>
      </c>
      <c r="D226" s="67" t="s">
        <v>376</v>
      </c>
    </row>
    <row r="227" spans="1:4" ht="25.5" x14ac:dyDescent="0.25">
      <c r="A227" s="38">
        <v>2013</v>
      </c>
      <c r="B227" s="38" t="s">
        <v>344</v>
      </c>
      <c r="C227" s="64" t="s">
        <v>104</v>
      </c>
      <c r="D227" s="67" t="s">
        <v>418</v>
      </c>
    </row>
    <row r="228" spans="1:4" ht="38.25" x14ac:dyDescent="0.25">
      <c r="A228" s="38">
        <v>2015</v>
      </c>
      <c r="B228" s="38" t="s">
        <v>344</v>
      </c>
      <c r="C228" s="64" t="s">
        <v>104</v>
      </c>
      <c r="D228" s="67" t="s">
        <v>474</v>
      </c>
    </row>
    <row r="229" spans="1:4" ht="25.5" x14ac:dyDescent="0.25">
      <c r="A229" s="38">
        <v>2017</v>
      </c>
      <c r="B229" s="38" t="s">
        <v>344</v>
      </c>
      <c r="C229" s="64" t="s">
        <v>104</v>
      </c>
      <c r="D229" s="67" t="s">
        <v>571</v>
      </c>
    </row>
    <row r="230" spans="1:4" ht="25.5" x14ac:dyDescent="0.25">
      <c r="A230" s="38">
        <v>2017</v>
      </c>
      <c r="B230" s="38" t="s">
        <v>344</v>
      </c>
      <c r="C230" s="64" t="s">
        <v>104</v>
      </c>
      <c r="D230" s="67" t="s">
        <v>575</v>
      </c>
    </row>
    <row r="231" spans="1:4" ht="38.25" x14ac:dyDescent="0.25">
      <c r="A231" s="38">
        <v>2018</v>
      </c>
      <c r="B231" s="38" t="s">
        <v>344</v>
      </c>
      <c r="C231" s="64" t="s">
        <v>104</v>
      </c>
      <c r="D231" s="67" t="s">
        <v>642</v>
      </c>
    </row>
    <row r="232" spans="1:4" ht="25.5" x14ac:dyDescent="0.25">
      <c r="A232" s="38">
        <v>2018</v>
      </c>
      <c r="B232" s="38" t="s">
        <v>344</v>
      </c>
      <c r="C232" s="64" t="s">
        <v>104</v>
      </c>
      <c r="D232" s="67" t="s">
        <v>603</v>
      </c>
    </row>
    <row r="233" spans="1:4" ht="25.5" x14ac:dyDescent="0.25">
      <c r="A233" s="38">
        <v>2019</v>
      </c>
      <c r="B233" s="38" t="s">
        <v>344</v>
      </c>
      <c r="C233" s="64" t="s">
        <v>104</v>
      </c>
      <c r="D233" s="67" t="s">
        <v>671</v>
      </c>
    </row>
    <row r="234" spans="1:4" ht="15" x14ac:dyDescent="0.25">
      <c r="A234" s="38">
        <v>2020</v>
      </c>
      <c r="B234" s="38" t="s">
        <v>344</v>
      </c>
      <c r="C234" s="64" t="s">
        <v>104</v>
      </c>
      <c r="D234" s="67" t="s">
        <v>720</v>
      </c>
    </row>
    <row r="235" spans="1:4" ht="76.5" x14ac:dyDescent="0.25">
      <c r="A235" s="38">
        <v>2021</v>
      </c>
      <c r="B235" s="38" t="s">
        <v>344</v>
      </c>
      <c r="C235" s="64" t="s">
        <v>104</v>
      </c>
      <c r="D235" s="67" t="s">
        <v>781</v>
      </c>
    </row>
    <row r="236" spans="1:4" ht="25.5" x14ac:dyDescent="0.25">
      <c r="A236" s="38">
        <v>2022</v>
      </c>
      <c r="B236" s="38" t="s">
        <v>344</v>
      </c>
      <c r="C236" s="64" t="s">
        <v>104</v>
      </c>
      <c r="D236" s="67" t="s">
        <v>872</v>
      </c>
    </row>
    <row r="237" spans="1:4" ht="51" x14ac:dyDescent="0.25">
      <c r="A237" s="38">
        <v>2006</v>
      </c>
      <c r="B237" s="38" t="s">
        <v>344</v>
      </c>
      <c r="C237" s="64" t="s">
        <v>77</v>
      </c>
      <c r="D237" s="28" t="s">
        <v>32</v>
      </c>
    </row>
    <row r="238" spans="1:4" ht="25.5" x14ac:dyDescent="0.25">
      <c r="A238" s="38">
        <v>2006</v>
      </c>
      <c r="B238" s="38" t="s">
        <v>344</v>
      </c>
      <c r="C238" s="64" t="s">
        <v>77</v>
      </c>
      <c r="D238" s="28" t="s">
        <v>14</v>
      </c>
    </row>
    <row r="239" spans="1:4" ht="25.5" x14ac:dyDescent="0.25">
      <c r="A239" s="38">
        <v>2007</v>
      </c>
      <c r="B239" s="38" t="s">
        <v>344</v>
      </c>
      <c r="C239" s="64" t="s">
        <v>77</v>
      </c>
      <c r="D239" s="28" t="s">
        <v>78</v>
      </c>
    </row>
    <row r="240" spans="1:4" ht="25.5" x14ac:dyDescent="0.25">
      <c r="A240" s="38">
        <v>2007</v>
      </c>
      <c r="B240" s="38" t="s">
        <v>344</v>
      </c>
      <c r="C240" s="64" t="s">
        <v>77</v>
      </c>
      <c r="D240" s="66" t="s">
        <v>91</v>
      </c>
    </row>
    <row r="241" spans="1:4" ht="38.25" x14ac:dyDescent="0.25">
      <c r="A241" s="38">
        <v>2008</v>
      </c>
      <c r="B241" s="38" t="s">
        <v>344</v>
      </c>
      <c r="C241" s="64" t="s">
        <v>77</v>
      </c>
      <c r="D241" s="66" t="s">
        <v>136</v>
      </c>
    </row>
    <row r="242" spans="1:4" ht="25.5" x14ac:dyDescent="0.25">
      <c r="A242" s="38">
        <v>2008</v>
      </c>
      <c r="B242" s="38" t="s">
        <v>344</v>
      </c>
      <c r="C242" s="64" t="s">
        <v>77</v>
      </c>
      <c r="D242" s="66" t="s">
        <v>170</v>
      </c>
    </row>
    <row r="243" spans="1:4" ht="25.5" x14ac:dyDescent="0.25">
      <c r="A243" s="38">
        <v>2008</v>
      </c>
      <c r="B243" s="38" t="s">
        <v>344</v>
      </c>
      <c r="C243" s="64" t="s">
        <v>77</v>
      </c>
      <c r="D243" s="66" t="s">
        <v>135</v>
      </c>
    </row>
    <row r="244" spans="1:4" ht="25.5" x14ac:dyDescent="0.25">
      <c r="A244" s="38">
        <v>2009</v>
      </c>
      <c r="B244" s="38" t="s">
        <v>344</v>
      </c>
      <c r="C244" s="64" t="s">
        <v>77</v>
      </c>
      <c r="D244" s="66" t="s">
        <v>194</v>
      </c>
    </row>
    <row r="245" spans="1:4" ht="38.25" x14ac:dyDescent="0.25">
      <c r="A245" s="38">
        <v>2009</v>
      </c>
      <c r="B245" s="38" t="s">
        <v>344</v>
      </c>
      <c r="C245" s="64" t="s">
        <v>77</v>
      </c>
      <c r="D245" s="66" t="s">
        <v>230</v>
      </c>
    </row>
    <row r="246" spans="1:4" ht="15" x14ac:dyDescent="0.25">
      <c r="A246" s="38">
        <v>2009</v>
      </c>
      <c r="B246" s="38" t="s">
        <v>344</v>
      </c>
      <c r="C246" s="64" t="s">
        <v>77</v>
      </c>
      <c r="D246" s="66" t="s">
        <v>231</v>
      </c>
    </row>
    <row r="247" spans="1:4" ht="25.5" x14ac:dyDescent="0.25">
      <c r="A247" s="38">
        <v>2010</v>
      </c>
      <c r="B247" s="38" t="s">
        <v>344</v>
      </c>
      <c r="C247" s="64" t="s">
        <v>77</v>
      </c>
      <c r="D247" s="66" t="s">
        <v>246</v>
      </c>
    </row>
    <row r="248" spans="1:4" ht="63.75" x14ac:dyDescent="0.25">
      <c r="A248" s="38">
        <v>2010</v>
      </c>
      <c r="B248" s="38" t="s">
        <v>344</v>
      </c>
      <c r="C248" s="64" t="s">
        <v>77</v>
      </c>
      <c r="D248" s="66" t="s">
        <v>252</v>
      </c>
    </row>
    <row r="249" spans="1:4" ht="25.5" x14ac:dyDescent="0.25">
      <c r="A249" s="38">
        <v>2010</v>
      </c>
      <c r="B249" s="38" t="s">
        <v>344</v>
      </c>
      <c r="C249" s="64" t="s">
        <v>77</v>
      </c>
      <c r="D249" s="66" t="s">
        <v>259</v>
      </c>
    </row>
    <row r="250" spans="1:4" ht="25.5" x14ac:dyDescent="0.25">
      <c r="A250" s="38">
        <v>2010</v>
      </c>
      <c r="B250" s="38" t="s">
        <v>344</v>
      </c>
      <c r="C250" s="64" t="s">
        <v>77</v>
      </c>
      <c r="D250" s="66" t="s">
        <v>282</v>
      </c>
    </row>
    <row r="251" spans="1:4" ht="38.25" x14ac:dyDescent="0.25">
      <c r="A251" s="38">
        <v>2011</v>
      </c>
      <c r="B251" s="38" t="s">
        <v>344</v>
      </c>
      <c r="C251" s="64" t="s">
        <v>77</v>
      </c>
      <c r="D251" s="66" t="s">
        <v>317</v>
      </c>
    </row>
    <row r="252" spans="1:4" ht="25.5" x14ac:dyDescent="0.25">
      <c r="A252" s="38">
        <v>2012</v>
      </c>
      <c r="B252" s="38" t="s">
        <v>344</v>
      </c>
      <c r="C252" s="65" t="s">
        <v>77</v>
      </c>
      <c r="D252" s="67" t="s">
        <v>374</v>
      </c>
    </row>
    <row r="253" spans="1:4" ht="38.25" x14ac:dyDescent="0.25">
      <c r="A253" s="38">
        <v>2012</v>
      </c>
      <c r="B253" s="38" t="s">
        <v>344</v>
      </c>
      <c r="C253" s="65" t="s">
        <v>77</v>
      </c>
      <c r="D253" s="67" t="s">
        <v>380</v>
      </c>
    </row>
    <row r="254" spans="1:4" ht="25.5" x14ac:dyDescent="0.25">
      <c r="A254" s="38">
        <v>2013</v>
      </c>
      <c r="B254" s="38" t="s">
        <v>344</v>
      </c>
      <c r="C254" s="65" t="s">
        <v>77</v>
      </c>
      <c r="D254" s="67" t="s">
        <v>407</v>
      </c>
    </row>
    <row r="255" spans="1:4" ht="25.5" x14ac:dyDescent="0.25">
      <c r="A255" s="38">
        <v>2014</v>
      </c>
      <c r="B255" s="38" t="s">
        <v>344</v>
      </c>
      <c r="C255" s="65" t="s">
        <v>77</v>
      </c>
      <c r="D255" s="67" t="s">
        <v>446</v>
      </c>
    </row>
    <row r="256" spans="1:4" ht="25.5" x14ac:dyDescent="0.25">
      <c r="A256" s="38">
        <v>2016</v>
      </c>
      <c r="B256" s="38" t="s">
        <v>344</v>
      </c>
      <c r="C256" s="65" t="s">
        <v>77</v>
      </c>
      <c r="D256" s="67" t="s">
        <v>552</v>
      </c>
    </row>
    <row r="257" spans="1:4" ht="25.5" x14ac:dyDescent="0.25">
      <c r="A257" s="38">
        <v>2016</v>
      </c>
      <c r="B257" s="38" t="s">
        <v>344</v>
      </c>
      <c r="C257" s="65" t="s">
        <v>77</v>
      </c>
      <c r="D257" s="67" t="s">
        <v>527</v>
      </c>
    </row>
    <row r="258" spans="1:4" ht="25.5" x14ac:dyDescent="0.25">
      <c r="A258" s="38">
        <v>2017</v>
      </c>
      <c r="B258" s="38" t="s">
        <v>344</v>
      </c>
      <c r="C258" s="65" t="s">
        <v>77</v>
      </c>
      <c r="D258" s="67" t="s">
        <v>567</v>
      </c>
    </row>
    <row r="259" spans="1:4" ht="25.5" x14ac:dyDescent="0.25">
      <c r="A259" s="38">
        <v>2018</v>
      </c>
      <c r="B259" s="38" t="s">
        <v>344</v>
      </c>
      <c r="C259" s="65" t="s">
        <v>77</v>
      </c>
      <c r="D259" s="67" t="s">
        <v>638</v>
      </c>
    </row>
    <row r="260" spans="1:4" ht="39" x14ac:dyDescent="0.25">
      <c r="A260" s="38">
        <v>2019</v>
      </c>
      <c r="B260" s="38" t="s">
        <v>344</v>
      </c>
      <c r="C260" s="65" t="s">
        <v>77</v>
      </c>
      <c r="D260" s="76" t="s">
        <v>687</v>
      </c>
    </row>
    <row r="261" spans="1:4" ht="25.5" x14ac:dyDescent="0.25">
      <c r="A261" s="38">
        <v>2020</v>
      </c>
      <c r="B261" s="38" t="s">
        <v>344</v>
      </c>
      <c r="C261" s="65" t="s">
        <v>77</v>
      </c>
      <c r="D261" s="67" t="s">
        <v>728</v>
      </c>
    </row>
    <row r="262" spans="1:4" ht="25.5" x14ac:dyDescent="0.25">
      <c r="A262" s="38">
        <v>2020</v>
      </c>
      <c r="B262" s="38" t="s">
        <v>344</v>
      </c>
      <c r="C262" s="65" t="s">
        <v>77</v>
      </c>
      <c r="D262" s="67" t="s">
        <v>733</v>
      </c>
    </row>
    <row r="263" spans="1:4" ht="25.5" x14ac:dyDescent="0.25">
      <c r="A263" s="38">
        <v>2020</v>
      </c>
      <c r="B263" s="38" t="s">
        <v>344</v>
      </c>
      <c r="C263" s="65" t="s">
        <v>77</v>
      </c>
      <c r="D263" s="67" t="s">
        <v>743</v>
      </c>
    </row>
    <row r="264" spans="1:4" ht="25.5" x14ac:dyDescent="0.25">
      <c r="A264" s="38">
        <v>2020</v>
      </c>
      <c r="B264" s="38" t="s">
        <v>344</v>
      </c>
      <c r="C264" s="65" t="s">
        <v>77</v>
      </c>
      <c r="D264" s="67" t="s">
        <v>750</v>
      </c>
    </row>
    <row r="265" spans="1:4" ht="25.5" x14ac:dyDescent="0.25">
      <c r="A265" s="38">
        <v>2020</v>
      </c>
      <c r="B265" s="38" t="s">
        <v>344</v>
      </c>
      <c r="C265" s="65" t="s">
        <v>77</v>
      </c>
      <c r="D265" s="67" t="s">
        <v>751</v>
      </c>
    </row>
    <row r="266" spans="1:4" ht="25.5" x14ac:dyDescent="0.25">
      <c r="A266" s="38">
        <v>2020</v>
      </c>
      <c r="B266" s="38" t="s">
        <v>344</v>
      </c>
      <c r="C266" s="65" t="s">
        <v>77</v>
      </c>
      <c r="D266" s="67" t="s">
        <v>761</v>
      </c>
    </row>
    <row r="267" spans="1:4" ht="38.25" x14ac:dyDescent="0.25">
      <c r="A267" s="38">
        <v>2020</v>
      </c>
      <c r="B267" s="38" t="s">
        <v>344</v>
      </c>
      <c r="C267" s="65" t="s">
        <v>77</v>
      </c>
      <c r="D267" s="67" t="s">
        <v>730</v>
      </c>
    </row>
    <row r="268" spans="1:4" ht="25.5" x14ac:dyDescent="0.25">
      <c r="A268" s="38">
        <v>2021</v>
      </c>
      <c r="B268" s="38" t="s">
        <v>344</v>
      </c>
      <c r="C268" s="65" t="s">
        <v>77</v>
      </c>
      <c r="D268" s="67" t="s">
        <v>804</v>
      </c>
    </row>
    <row r="269" spans="1:4" ht="25.5" x14ac:dyDescent="0.25">
      <c r="A269" s="38">
        <v>2022</v>
      </c>
      <c r="B269" s="38" t="s">
        <v>344</v>
      </c>
      <c r="C269" s="65" t="s">
        <v>77</v>
      </c>
      <c r="D269" s="67" t="s">
        <v>884</v>
      </c>
    </row>
    <row r="270" spans="1:4" ht="25.5" x14ac:dyDescent="0.25">
      <c r="A270" s="38">
        <v>2022</v>
      </c>
      <c r="B270" s="38" t="s">
        <v>344</v>
      </c>
      <c r="C270" s="65" t="s">
        <v>77</v>
      </c>
      <c r="D270" s="67" t="s">
        <v>894</v>
      </c>
    </row>
    <row r="271" spans="1:4" ht="51" x14ac:dyDescent="0.25">
      <c r="A271" s="38">
        <v>2022</v>
      </c>
      <c r="B271" s="38" t="s">
        <v>344</v>
      </c>
      <c r="C271" s="65" t="s">
        <v>77</v>
      </c>
      <c r="D271" s="67" t="s">
        <v>896</v>
      </c>
    </row>
    <row r="272" spans="1:4" ht="51" x14ac:dyDescent="0.25">
      <c r="A272" s="38">
        <v>2022</v>
      </c>
      <c r="B272" s="38" t="s">
        <v>344</v>
      </c>
      <c r="C272" s="65" t="s">
        <v>77</v>
      </c>
      <c r="D272" s="67" t="s">
        <v>897</v>
      </c>
    </row>
    <row r="273" spans="1:4" ht="51" x14ac:dyDescent="0.25">
      <c r="A273" s="38">
        <v>2022</v>
      </c>
      <c r="B273" s="38" t="s">
        <v>344</v>
      </c>
      <c r="C273" s="65" t="s">
        <v>77</v>
      </c>
      <c r="D273" s="67" t="s">
        <v>898</v>
      </c>
    </row>
    <row r="274" spans="1:4" ht="25.5" x14ac:dyDescent="0.25">
      <c r="A274" s="38">
        <v>2022</v>
      </c>
      <c r="B274" s="38" t="s">
        <v>344</v>
      </c>
      <c r="C274" s="65" t="s">
        <v>77</v>
      </c>
      <c r="D274" s="67" t="s">
        <v>862</v>
      </c>
    </row>
    <row r="275" spans="1:4" ht="25.5" x14ac:dyDescent="0.25">
      <c r="A275" s="38">
        <v>2006</v>
      </c>
      <c r="B275" s="38" t="s">
        <v>351</v>
      </c>
      <c r="C275" s="64" t="s">
        <v>105</v>
      </c>
      <c r="D275" s="28" t="s">
        <v>30</v>
      </c>
    </row>
    <row r="276" spans="1:4" ht="38.25" x14ac:dyDescent="0.25">
      <c r="A276" s="38">
        <v>2008</v>
      </c>
      <c r="B276" s="38" t="s">
        <v>351</v>
      </c>
      <c r="C276" s="64" t="s">
        <v>105</v>
      </c>
      <c r="D276" s="66" t="s">
        <v>138</v>
      </c>
    </row>
    <row r="277" spans="1:4" ht="38.25" x14ac:dyDescent="0.25">
      <c r="A277" s="38">
        <v>2008</v>
      </c>
      <c r="B277" s="38" t="s">
        <v>351</v>
      </c>
      <c r="C277" s="64" t="s">
        <v>105</v>
      </c>
      <c r="D277" s="66" t="s">
        <v>147</v>
      </c>
    </row>
    <row r="278" spans="1:4" ht="38.25" x14ac:dyDescent="0.25">
      <c r="A278" s="38">
        <v>2009</v>
      </c>
      <c r="B278" s="38" t="s">
        <v>351</v>
      </c>
      <c r="C278" s="64" t="s">
        <v>105</v>
      </c>
      <c r="D278" s="66" t="s">
        <v>204</v>
      </c>
    </row>
    <row r="279" spans="1:4" ht="38.25" x14ac:dyDescent="0.25">
      <c r="A279" s="38">
        <v>2009</v>
      </c>
      <c r="B279" s="38" t="s">
        <v>351</v>
      </c>
      <c r="C279" s="64" t="s">
        <v>105</v>
      </c>
      <c r="D279" s="66" t="s">
        <v>233</v>
      </c>
    </row>
    <row r="280" spans="1:4" ht="38.25" x14ac:dyDescent="0.25">
      <c r="A280" s="38">
        <v>2009</v>
      </c>
      <c r="B280" s="38" t="s">
        <v>351</v>
      </c>
      <c r="C280" s="64" t="s">
        <v>105</v>
      </c>
      <c r="D280" s="66" t="s">
        <v>234</v>
      </c>
    </row>
    <row r="281" spans="1:4" ht="38.25" x14ac:dyDescent="0.25">
      <c r="A281" s="38">
        <v>2009</v>
      </c>
      <c r="B281" s="38" t="s">
        <v>351</v>
      </c>
      <c r="C281" s="64" t="s">
        <v>105</v>
      </c>
      <c r="D281" s="66" t="s">
        <v>208</v>
      </c>
    </row>
    <row r="282" spans="1:4" ht="25.5" x14ac:dyDescent="0.25">
      <c r="A282" s="38">
        <v>2011</v>
      </c>
      <c r="B282" s="38" t="s">
        <v>351</v>
      </c>
      <c r="C282" s="64" t="s">
        <v>105</v>
      </c>
      <c r="D282" s="66" t="s">
        <v>336</v>
      </c>
    </row>
    <row r="283" spans="1:4" ht="51" x14ac:dyDescent="0.25">
      <c r="A283" s="38">
        <v>2013</v>
      </c>
      <c r="B283" s="38" t="s">
        <v>351</v>
      </c>
      <c r="C283" s="64" t="s">
        <v>105</v>
      </c>
      <c r="D283" s="67" t="s">
        <v>417</v>
      </c>
    </row>
    <row r="284" spans="1:4" ht="38.25" x14ac:dyDescent="0.25">
      <c r="A284" s="38">
        <v>2016</v>
      </c>
      <c r="B284" s="38" t="s">
        <v>351</v>
      </c>
      <c r="C284" s="64" t="s">
        <v>105</v>
      </c>
      <c r="D284" s="67" t="s">
        <v>519</v>
      </c>
    </row>
    <row r="285" spans="1:4" ht="25.5" x14ac:dyDescent="0.25">
      <c r="A285" s="38">
        <v>2016</v>
      </c>
      <c r="B285" s="38" t="s">
        <v>351</v>
      </c>
      <c r="C285" s="64" t="s">
        <v>105</v>
      </c>
      <c r="D285" s="67" t="s">
        <v>530</v>
      </c>
    </row>
    <row r="286" spans="1:4" ht="25.5" x14ac:dyDescent="0.25">
      <c r="A286" s="38">
        <v>2017</v>
      </c>
      <c r="B286" s="38" t="s">
        <v>351</v>
      </c>
      <c r="C286" s="64" t="s">
        <v>105</v>
      </c>
      <c r="D286" s="67" t="s">
        <v>588</v>
      </c>
    </row>
    <row r="287" spans="1:4" ht="25.5" x14ac:dyDescent="0.25">
      <c r="A287" s="38">
        <v>2018</v>
      </c>
      <c r="B287" s="38" t="s">
        <v>351</v>
      </c>
      <c r="C287" s="64" t="s">
        <v>105</v>
      </c>
      <c r="D287" s="67" t="s">
        <v>627</v>
      </c>
    </row>
    <row r="288" spans="1:4" ht="25.5" x14ac:dyDescent="0.25">
      <c r="A288" s="38">
        <v>2021</v>
      </c>
      <c r="B288" s="38" t="s">
        <v>351</v>
      </c>
      <c r="C288" s="64" t="s">
        <v>105</v>
      </c>
      <c r="D288" s="67" t="s">
        <v>794</v>
      </c>
    </row>
    <row r="289" spans="1:4" ht="72.75" customHeight="1" x14ac:dyDescent="0.25">
      <c r="A289" s="38">
        <v>2022</v>
      </c>
      <c r="B289" s="38" t="s">
        <v>351</v>
      </c>
      <c r="C289" s="64" t="s">
        <v>105</v>
      </c>
      <c r="D289" s="67" t="s">
        <v>880</v>
      </c>
    </row>
    <row r="290" spans="1:4" ht="72.75" customHeight="1" x14ac:dyDescent="0.25">
      <c r="A290" s="38">
        <v>2006</v>
      </c>
      <c r="B290" s="38" t="s">
        <v>351</v>
      </c>
      <c r="C290" s="65" t="s">
        <v>411</v>
      </c>
      <c r="D290" s="28" t="s">
        <v>17</v>
      </c>
    </row>
    <row r="291" spans="1:4" ht="49.5" customHeight="1" x14ac:dyDescent="0.25">
      <c r="A291" s="38">
        <v>2007</v>
      </c>
      <c r="B291" s="38" t="s">
        <v>351</v>
      </c>
      <c r="C291" s="65" t="s">
        <v>411</v>
      </c>
      <c r="D291" s="28" t="s">
        <v>67</v>
      </c>
    </row>
    <row r="292" spans="1:4" ht="54" customHeight="1" x14ac:dyDescent="0.25">
      <c r="A292" s="38">
        <v>2008</v>
      </c>
      <c r="B292" s="38" t="s">
        <v>351</v>
      </c>
      <c r="C292" s="65" t="s">
        <v>411</v>
      </c>
      <c r="D292" s="66" t="s">
        <v>134</v>
      </c>
    </row>
    <row r="293" spans="1:4" ht="25.5" x14ac:dyDescent="0.25">
      <c r="A293" s="38">
        <v>2008</v>
      </c>
      <c r="B293" s="38" t="s">
        <v>351</v>
      </c>
      <c r="C293" s="65" t="s">
        <v>411</v>
      </c>
      <c r="D293" s="66" t="s">
        <v>157</v>
      </c>
    </row>
    <row r="294" spans="1:4" ht="15" x14ac:dyDescent="0.25">
      <c r="A294" s="38">
        <v>2008</v>
      </c>
      <c r="B294" s="38" t="s">
        <v>351</v>
      </c>
      <c r="C294" s="65" t="s">
        <v>411</v>
      </c>
      <c r="D294" s="66" t="s">
        <v>120</v>
      </c>
    </row>
    <row r="295" spans="1:4" ht="25.5" x14ac:dyDescent="0.25">
      <c r="A295" s="38">
        <v>2009</v>
      </c>
      <c r="B295" s="38" t="s">
        <v>351</v>
      </c>
      <c r="C295" s="65" t="s">
        <v>411</v>
      </c>
      <c r="D295" s="66" t="s">
        <v>197</v>
      </c>
    </row>
    <row r="296" spans="1:4" ht="25.5" x14ac:dyDescent="0.25">
      <c r="A296" s="38">
        <v>2009</v>
      </c>
      <c r="B296" s="38" t="s">
        <v>351</v>
      </c>
      <c r="C296" s="65" t="s">
        <v>411</v>
      </c>
      <c r="D296" s="66" t="s">
        <v>221</v>
      </c>
    </row>
    <row r="297" spans="1:4" ht="25.5" x14ac:dyDescent="0.25">
      <c r="A297" s="38">
        <v>2013</v>
      </c>
      <c r="B297" s="38" t="s">
        <v>351</v>
      </c>
      <c r="C297" s="65" t="s">
        <v>411</v>
      </c>
      <c r="D297" s="67" t="s">
        <v>412</v>
      </c>
    </row>
    <row r="298" spans="1:4" ht="25.5" x14ac:dyDescent="0.25">
      <c r="A298" s="38">
        <v>2015</v>
      </c>
      <c r="B298" s="38" t="s">
        <v>351</v>
      </c>
      <c r="C298" s="65" t="s">
        <v>411</v>
      </c>
      <c r="D298" s="67" t="s">
        <v>472</v>
      </c>
    </row>
    <row r="299" spans="1:4" ht="25.5" x14ac:dyDescent="0.25">
      <c r="A299" s="38">
        <v>2016</v>
      </c>
      <c r="B299" s="38" t="s">
        <v>351</v>
      </c>
      <c r="C299" s="65" t="s">
        <v>411</v>
      </c>
      <c r="D299" s="67" t="s">
        <v>512</v>
      </c>
    </row>
    <row r="300" spans="1:4" ht="55.5" customHeight="1" x14ac:dyDescent="0.25">
      <c r="A300" s="38">
        <v>2020</v>
      </c>
      <c r="B300" s="38" t="s">
        <v>351</v>
      </c>
      <c r="C300" s="65" t="s">
        <v>411</v>
      </c>
      <c r="D300" s="67" t="s">
        <v>731</v>
      </c>
    </row>
    <row r="301" spans="1:4" ht="38.25" x14ac:dyDescent="0.25">
      <c r="A301" s="38">
        <v>2020</v>
      </c>
      <c r="B301" s="38" t="s">
        <v>351</v>
      </c>
      <c r="C301" s="65" t="s">
        <v>411</v>
      </c>
      <c r="D301" s="67" t="s">
        <v>737</v>
      </c>
    </row>
    <row r="302" spans="1:4" ht="15" x14ac:dyDescent="0.25">
      <c r="A302" s="38">
        <v>2020</v>
      </c>
      <c r="B302" s="38" t="s">
        <v>351</v>
      </c>
      <c r="C302" s="65" t="s">
        <v>411</v>
      </c>
      <c r="D302" s="67" t="s">
        <v>723</v>
      </c>
    </row>
    <row r="303" spans="1:4" ht="51" x14ac:dyDescent="0.25">
      <c r="A303" s="38">
        <v>2022</v>
      </c>
      <c r="B303" s="38" t="s">
        <v>351</v>
      </c>
      <c r="C303" s="65" t="s">
        <v>411</v>
      </c>
      <c r="D303" s="67" t="s">
        <v>885</v>
      </c>
    </row>
    <row r="304" spans="1:4" ht="25.5" x14ac:dyDescent="0.25">
      <c r="A304" s="38">
        <v>2022</v>
      </c>
      <c r="B304" s="38" t="s">
        <v>351</v>
      </c>
      <c r="C304" s="65" t="s">
        <v>411</v>
      </c>
      <c r="D304" s="67" t="s">
        <v>882</v>
      </c>
    </row>
    <row r="305" spans="1:4" ht="38.25" x14ac:dyDescent="0.25">
      <c r="A305" s="38">
        <v>2007</v>
      </c>
      <c r="B305" s="38" t="s">
        <v>351</v>
      </c>
      <c r="C305" s="64" t="s">
        <v>51</v>
      </c>
      <c r="D305" s="28" t="s">
        <v>50</v>
      </c>
    </row>
    <row r="306" spans="1:4" ht="38.25" x14ac:dyDescent="0.25">
      <c r="A306" s="38">
        <v>2007</v>
      </c>
      <c r="B306" s="38" t="s">
        <v>351</v>
      </c>
      <c r="C306" s="64" t="s">
        <v>51</v>
      </c>
      <c r="D306" s="28" t="s">
        <v>84</v>
      </c>
    </row>
    <row r="307" spans="1:4" ht="51" x14ac:dyDescent="0.25">
      <c r="A307" s="38">
        <v>2009</v>
      </c>
      <c r="B307" s="38" t="s">
        <v>351</v>
      </c>
      <c r="C307" s="64" t="s">
        <v>51</v>
      </c>
      <c r="D307" s="66" t="s">
        <v>195</v>
      </c>
    </row>
    <row r="308" spans="1:4" ht="38.25" x14ac:dyDescent="0.25">
      <c r="A308" s="38">
        <v>2009</v>
      </c>
      <c r="B308" s="38" t="s">
        <v>351</v>
      </c>
      <c r="C308" s="64" t="s">
        <v>51</v>
      </c>
      <c r="D308" s="66" t="s">
        <v>207</v>
      </c>
    </row>
    <row r="309" spans="1:4" ht="38.25" x14ac:dyDescent="0.25">
      <c r="A309" s="38">
        <v>2010</v>
      </c>
      <c r="B309" s="38" t="s">
        <v>351</v>
      </c>
      <c r="C309" s="64" t="s">
        <v>51</v>
      </c>
      <c r="D309" s="66" t="s">
        <v>273</v>
      </c>
    </row>
    <row r="310" spans="1:4" ht="25.5" x14ac:dyDescent="0.25">
      <c r="A310" s="38">
        <v>2014</v>
      </c>
      <c r="B310" s="38" t="s">
        <v>351</v>
      </c>
      <c r="C310" s="65" t="s">
        <v>51</v>
      </c>
      <c r="D310" s="67" t="s">
        <v>431</v>
      </c>
    </row>
    <row r="311" spans="1:4" ht="38.25" x14ac:dyDescent="0.25">
      <c r="A311" s="38">
        <v>2015</v>
      </c>
      <c r="B311" s="38" t="s">
        <v>351</v>
      </c>
      <c r="C311" s="65" t="s">
        <v>51</v>
      </c>
      <c r="D311" s="67" t="s">
        <v>500</v>
      </c>
    </row>
    <row r="312" spans="1:4" ht="63.75" x14ac:dyDescent="0.25">
      <c r="A312" s="38">
        <v>2019</v>
      </c>
      <c r="B312" s="38" t="s">
        <v>351</v>
      </c>
      <c r="C312" s="65" t="s">
        <v>51</v>
      </c>
      <c r="D312" s="67" t="s">
        <v>689</v>
      </c>
    </row>
    <row r="313" spans="1:4" ht="38.25" x14ac:dyDescent="0.25">
      <c r="A313" s="38">
        <v>2019</v>
      </c>
      <c r="B313" s="38" t="s">
        <v>351</v>
      </c>
      <c r="C313" s="65" t="s">
        <v>51</v>
      </c>
      <c r="D313" s="67" t="s">
        <v>690</v>
      </c>
    </row>
    <row r="314" spans="1:4" ht="89.25" x14ac:dyDescent="0.25">
      <c r="A314" s="38">
        <v>2021</v>
      </c>
      <c r="B314" s="38" t="s">
        <v>351</v>
      </c>
      <c r="C314" s="65" t="s">
        <v>51</v>
      </c>
      <c r="D314" s="67" t="s">
        <v>795</v>
      </c>
    </row>
    <row r="315" spans="1:4" ht="15" x14ac:dyDescent="0.25">
      <c r="A315" s="38">
        <v>2008</v>
      </c>
      <c r="B315" s="38" t="s">
        <v>351</v>
      </c>
      <c r="C315" s="68" t="s">
        <v>130</v>
      </c>
      <c r="D315" s="66" t="s">
        <v>131</v>
      </c>
    </row>
    <row r="316" spans="1:4" ht="15" x14ac:dyDescent="0.25">
      <c r="A316" s="38">
        <v>2012</v>
      </c>
      <c r="B316" s="38" t="s">
        <v>351</v>
      </c>
      <c r="C316" s="65" t="s">
        <v>130</v>
      </c>
      <c r="D316" s="67" t="s">
        <v>355</v>
      </c>
    </row>
    <row r="317" spans="1:4" ht="15" x14ac:dyDescent="0.25">
      <c r="A317" s="38">
        <v>2014</v>
      </c>
      <c r="B317" s="38" t="s">
        <v>351</v>
      </c>
      <c r="C317" s="65" t="s">
        <v>130</v>
      </c>
      <c r="D317" s="67" t="s">
        <v>441</v>
      </c>
    </row>
    <row r="318" spans="1:4" ht="25.5" x14ac:dyDescent="0.25">
      <c r="A318" s="38">
        <v>2014</v>
      </c>
      <c r="B318" s="38" t="s">
        <v>351</v>
      </c>
      <c r="C318" s="65" t="s">
        <v>130</v>
      </c>
      <c r="D318" s="67" t="s">
        <v>454</v>
      </c>
    </row>
    <row r="319" spans="1:4" ht="25.5" x14ac:dyDescent="0.25">
      <c r="A319" s="38">
        <v>2019</v>
      </c>
      <c r="B319" s="38" t="s">
        <v>351</v>
      </c>
      <c r="C319" s="65" t="s">
        <v>130</v>
      </c>
      <c r="D319" s="67" t="s">
        <v>666</v>
      </c>
    </row>
    <row r="320" spans="1:4" ht="25.5" x14ac:dyDescent="0.25">
      <c r="A320" s="38">
        <v>2007</v>
      </c>
      <c r="B320" s="38" t="s">
        <v>351</v>
      </c>
      <c r="C320" s="64" t="s">
        <v>109</v>
      </c>
      <c r="D320" s="28" t="s">
        <v>59</v>
      </c>
    </row>
    <row r="321" spans="1:4" ht="38.25" x14ac:dyDescent="0.25">
      <c r="A321" s="38">
        <v>2009</v>
      </c>
      <c r="B321" s="38" t="s">
        <v>351</v>
      </c>
      <c r="C321" s="64" t="s">
        <v>109</v>
      </c>
      <c r="D321" s="66" t="s">
        <v>212</v>
      </c>
    </row>
    <row r="322" spans="1:4" ht="15" x14ac:dyDescent="0.25">
      <c r="A322" s="38">
        <v>2013</v>
      </c>
      <c r="B322" s="38" t="s">
        <v>351</v>
      </c>
      <c r="C322" s="64" t="s">
        <v>109</v>
      </c>
      <c r="D322" s="67" t="s">
        <v>402</v>
      </c>
    </row>
    <row r="323" spans="1:4" ht="25.5" x14ac:dyDescent="0.25">
      <c r="A323" s="38">
        <v>2016</v>
      </c>
      <c r="B323" s="38" t="s">
        <v>351</v>
      </c>
      <c r="C323" s="65" t="s">
        <v>109</v>
      </c>
      <c r="D323" s="67" t="s">
        <v>546</v>
      </c>
    </row>
    <row r="324" spans="1:4" ht="15" x14ac:dyDescent="0.25">
      <c r="A324" s="38">
        <v>2016</v>
      </c>
      <c r="B324" s="38" t="s">
        <v>351</v>
      </c>
      <c r="C324" s="65" t="s">
        <v>109</v>
      </c>
      <c r="D324" s="67" t="s">
        <v>531</v>
      </c>
    </row>
    <row r="325" spans="1:4" ht="25.5" x14ac:dyDescent="0.25">
      <c r="A325" s="38">
        <v>2018</v>
      </c>
      <c r="B325" s="38" t="s">
        <v>351</v>
      </c>
      <c r="C325" s="65" t="s">
        <v>109</v>
      </c>
      <c r="D325" s="67" t="s">
        <v>640</v>
      </c>
    </row>
    <row r="326" spans="1:4" ht="38.25" x14ac:dyDescent="0.25">
      <c r="A326" s="38">
        <v>2020</v>
      </c>
      <c r="B326" s="38" t="s">
        <v>351</v>
      </c>
      <c r="C326" s="65" t="s">
        <v>109</v>
      </c>
      <c r="D326" s="67" t="s">
        <v>740</v>
      </c>
    </row>
    <row r="327" spans="1:4" ht="15" x14ac:dyDescent="0.25">
      <c r="A327" s="38">
        <v>2007</v>
      </c>
      <c r="B327" s="38" t="s">
        <v>348</v>
      </c>
      <c r="C327" s="65" t="s">
        <v>839</v>
      </c>
      <c r="D327" s="28" t="s">
        <v>63</v>
      </c>
    </row>
    <row r="328" spans="1:4" ht="25.5" x14ac:dyDescent="0.25">
      <c r="A328" s="38">
        <v>2008</v>
      </c>
      <c r="B328" s="38" t="s">
        <v>348</v>
      </c>
      <c r="C328" s="65" t="s">
        <v>839</v>
      </c>
      <c r="D328" s="66" t="s">
        <v>122</v>
      </c>
    </row>
    <row r="329" spans="1:4" ht="38.25" x14ac:dyDescent="0.25">
      <c r="A329" s="38">
        <v>2009</v>
      </c>
      <c r="B329" s="38" t="s">
        <v>348</v>
      </c>
      <c r="C329" s="65" t="s">
        <v>839</v>
      </c>
      <c r="D329" s="66" t="s">
        <v>218</v>
      </c>
    </row>
    <row r="330" spans="1:4" ht="38.25" x14ac:dyDescent="0.25">
      <c r="A330" s="38">
        <v>2009</v>
      </c>
      <c r="B330" s="38" t="s">
        <v>348</v>
      </c>
      <c r="C330" s="65" t="s">
        <v>839</v>
      </c>
      <c r="D330" s="66" t="s">
        <v>190</v>
      </c>
    </row>
    <row r="331" spans="1:4" ht="38.25" x14ac:dyDescent="0.25">
      <c r="A331" s="38">
        <v>2009</v>
      </c>
      <c r="B331" s="38" t="s">
        <v>348</v>
      </c>
      <c r="C331" s="65" t="s">
        <v>839</v>
      </c>
      <c r="D331" s="66" t="s">
        <v>191</v>
      </c>
    </row>
    <row r="332" spans="1:4" ht="15" x14ac:dyDescent="0.25">
      <c r="A332" s="38">
        <v>2010</v>
      </c>
      <c r="B332" s="38" t="s">
        <v>348</v>
      </c>
      <c r="C332" s="65" t="s">
        <v>839</v>
      </c>
      <c r="D332" s="66" t="s">
        <v>269</v>
      </c>
    </row>
    <row r="333" spans="1:4" ht="25.5" x14ac:dyDescent="0.25">
      <c r="A333" s="38">
        <v>2010</v>
      </c>
      <c r="B333" s="38" t="s">
        <v>348</v>
      </c>
      <c r="C333" s="65" t="s">
        <v>839</v>
      </c>
      <c r="D333" s="66" t="s">
        <v>262</v>
      </c>
    </row>
    <row r="334" spans="1:4" ht="38.25" x14ac:dyDescent="0.25">
      <c r="A334" s="38">
        <v>2010</v>
      </c>
      <c r="B334" s="38" t="s">
        <v>348</v>
      </c>
      <c r="C334" s="65" t="s">
        <v>839</v>
      </c>
      <c r="D334" s="66" t="s">
        <v>263</v>
      </c>
    </row>
    <row r="335" spans="1:4" ht="15" x14ac:dyDescent="0.25">
      <c r="A335" s="38">
        <v>2011</v>
      </c>
      <c r="B335" s="38" t="s">
        <v>348</v>
      </c>
      <c r="C335" s="65" t="s">
        <v>839</v>
      </c>
      <c r="D335" s="66" t="s">
        <v>309</v>
      </c>
    </row>
    <row r="336" spans="1:4" ht="15" x14ac:dyDescent="0.25">
      <c r="A336" s="38">
        <v>2012</v>
      </c>
      <c r="B336" s="38" t="s">
        <v>348</v>
      </c>
      <c r="C336" s="65" t="s">
        <v>839</v>
      </c>
      <c r="D336" s="67" t="s">
        <v>356</v>
      </c>
    </row>
    <row r="337" spans="1:4" ht="38.25" x14ac:dyDescent="0.25">
      <c r="A337" s="38">
        <v>2012</v>
      </c>
      <c r="B337" s="38" t="s">
        <v>348</v>
      </c>
      <c r="C337" s="65" t="s">
        <v>839</v>
      </c>
      <c r="D337" s="71" t="s">
        <v>389</v>
      </c>
    </row>
    <row r="338" spans="1:4" ht="25.5" x14ac:dyDescent="0.25">
      <c r="A338" s="38">
        <v>2015</v>
      </c>
      <c r="B338" s="38" t="s">
        <v>348</v>
      </c>
      <c r="C338" s="65" t="s">
        <v>839</v>
      </c>
      <c r="D338" s="67" t="s">
        <v>471</v>
      </c>
    </row>
    <row r="339" spans="1:4" ht="25.5" x14ac:dyDescent="0.25">
      <c r="A339" s="38">
        <v>2015</v>
      </c>
      <c r="B339" s="38" t="s">
        <v>348</v>
      </c>
      <c r="C339" s="65" t="s">
        <v>839</v>
      </c>
      <c r="D339" s="67" t="s">
        <v>496</v>
      </c>
    </row>
    <row r="340" spans="1:4" ht="25.5" x14ac:dyDescent="0.25">
      <c r="A340" s="38">
        <v>2017</v>
      </c>
      <c r="B340" s="38" t="s">
        <v>348</v>
      </c>
      <c r="C340" s="65" t="s">
        <v>839</v>
      </c>
      <c r="D340" s="67" t="s">
        <v>574</v>
      </c>
    </row>
    <row r="341" spans="1:4" ht="25.5" x14ac:dyDescent="0.25">
      <c r="A341" s="38">
        <v>2019</v>
      </c>
      <c r="B341" s="38" t="s">
        <v>348</v>
      </c>
      <c r="C341" s="65" t="s">
        <v>839</v>
      </c>
      <c r="D341" s="67" t="s">
        <v>693</v>
      </c>
    </row>
    <row r="342" spans="1:4" ht="25.5" x14ac:dyDescent="0.25">
      <c r="A342" s="38">
        <v>2021</v>
      </c>
      <c r="B342" s="38" t="s">
        <v>348</v>
      </c>
      <c r="C342" s="65" t="s">
        <v>839</v>
      </c>
      <c r="D342" s="67" t="s">
        <v>840</v>
      </c>
    </row>
    <row r="343" spans="1:4" ht="51" x14ac:dyDescent="0.25">
      <c r="A343" s="38">
        <v>2022</v>
      </c>
      <c r="B343" s="38" t="s">
        <v>348</v>
      </c>
      <c r="C343" s="65" t="s">
        <v>839</v>
      </c>
      <c r="D343" s="67" t="s">
        <v>871</v>
      </c>
    </row>
    <row r="344" spans="1:4" ht="25.5" x14ac:dyDescent="0.25">
      <c r="A344" s="38">
        <v>2006</v>
      </c>
      <c r="B344" s="38" t="s">
        <v>348</v>
      </c>
      <c r="C344" s="64" t="s">
        <v>102</v>
      </c>
      <c r="D344" s="28" t="s">
        <v>13</v>
      </c>
    </row>
    <row r="345" spans="1:4" ht="51" x14ac:dyDescent="0.25">
      <c r="A345" s="38">
        <v>2021</v>
      </c>
      <c r="B345" s="38" t="s">
        <v>348</v>
      </c>
      <c r="C345" s="64" t="s">
        <v>102</v>
      </c>
      <c r="D345" s="67" t="s">
        <v>838</v>
      </c>
    </row>
    <row r="346" spans="1:4" ht="25.5" x14ac:dyDescent="0.25">
      <c r="A346" s="38">
        <v>2006</v>
      </c>
      <c r="B346" s="38" t="s">
        <v>348</v>
      </c>
      <c r="C346" s="64" t="s">
        <v>108</v>
      </c>
      <c r="D346" s="28" t="s">
        <v>12</v>
      </c>
    </row>
    <row r="347" spans="1:4" ht="25.5" x14ac:dyDescent="0.25">
      <c r="A347" s="38">
        <v>2007</v>
      </c>
      <c r="B347" s="38" t="s">
        <v>348</v>
      </c>
      <c r="C347" s="64" t="s">
        <v>108</v>
      </c>
      <c r="D347" s="28" t="s">
        <v>62</v>
      </c>
    </row>
    <row r="348" spans="1:4" ht="15" x14ac:dyDescent="0.25">
      <c r="A348" s="38">
        <v>2007</v>
      </c>
      <c r="B348" s="38" t="s">
        <v>348</v>
      </c>
      <c r="C348" s="64" t="s">
        <v>108</v>
      </c>
      <c r="D348" s="28" t="s">
        <v>93</v>
      </c>
    </row>
    <row r="349" spans="1:4" ht="25.5" x14ac:dyDescent="0.25">
      <c r="A349" s="38">
        <v>2008</v>
      </c>
      <c r="B349" s="38" t="s">
        <v>348</v>
      </c>
      <c r="C349" s="64" t="s">
        <v>108</v>
      </c>
      <c r="D349" s="66" t="s">
        <v>126</v>
      </c>
    </row>
    <row r="350" spans="1:4" ht="25.5" x14ac:dyDescent="0.25">
      <c r="A350" s="38">
        <v>2009</v>
      </c>
      <c r="B350" s="38" t="s">
        <v>348</v>
      </c>
      <c r="C350" s="64" t="s">
        <v>108</v>
      </c>
      <c r="D350" s="66" t="s">
        <v>217</v>
      </c>
    </row>
    <row r="351" spans="1:4" ht="25.5" x14ac:dyDescent="0.25">
      <c r="A351" s="38">
        <v>2010</v>
      </c>
      <c r="B351" s="38" t="s">
        <v>348</v>
      </c>
      <c r="C351" s="64" t="s">
        <v>108</v>
      </c>
      <c r="D351" s="66" t="s">
        <v>251</v>
      </c>
    </row>
    <row r="352" spans="1:4" ht="25.5" x14ac:dyDescent="0.25">
      <c r="A352" s="38">
        <v>2010</v>
      </c>
      <c r="B352" s="38" t="s">
        <v>348</v>
      </c>
      <c r="C352" s="64" t="s">
        <v>108</v>
      </c>
      <c r="D352" s="66" t="s">
        <v>281</v>
      </c>
    </row>
    <row r="353" spans="1:4" ht="25.5" x14ac:dyDescent="0.25">
      <c r="A353" s="38">
        <v>2015</v>
      </c>
      <c r="B353" s="38" t="s">
        <v>348</v>
      </c>
      <c r="C353" s="65" t="s">
        <v>108</v>
      </c>
      <c r="D353" s="67" t="s">
        <v>477</v>
      </c>
    </row>
    <row r="354" spans="1:4" ht="38.25" x14ac:dyDescent="0.25">
      <c r="A354" s="38">
        <v>2016</v>
      </c>
      <c r="B354" s="38" t="s">
        <v>348</v>
      </c>
      <c r="C354" s="65" t="s">
        <v>108</v>
      </c>
      <c r="D354" s="67" t="s">
        <v>551</v>
      </c>
    </row>
    <row r="355" spans="1:4" ht="25.5" x14ac:dyDescent="0.25">
      <c r="A355" s="38">
        <v>2019</v>
      </c>
      <c r="B355" s="38" t="s">
        <v>348</v>
      </c>
      <c r="C355" s="65" t="s">
        <v>108</v>
      </c>
      <c r="D355" s="67" t="s">
        <v>659</v>
      </c>
    </row>
    <row r="356" spans="1:4" ht="25.5" x14ac:dyDescent="0.25">
      <c r="A356" s="38">
        <v>2021</v>
      </c>
      <c r="B356" s="38" t="s">
        <v>348</v>
      </c>
      <c r="C356" s="65" t="s">
        <v>108</v>
      </c>
      <c r="D356" s="67" t="s">
        <v>810</v>
      </c>
    </row>
    <row r="357" spans="1:4" ht="25.5" x14ac:dyDescent="0.25">
      <c r="A357" s="38">
        <v>2022</v>
      </c>
      <c r="B357" s="38" t="s">
        <v>348</v>
      </c>
      <c r="C357" s="65" t="s">
        <v>108</v>
      </c>
      <c r="D357" s="67" t="s">
        <v>858</v>
      </c>
    </row>
    <row r="358" spans="1:4" ht="15" x14ac:dyDescent="0.25">
      <c r="A358" s="38">
        <v>2011</v>
      </c>
      <c r="B358" s="38" t="s">
        <v>348</v>
      </c>
      <c r="C358" s="68" t="s">
        <v>303</v>
      </c>
      <c r="D358" s="66" t="s">
        <v>304</v>
      </c>
    </row>
    <row r="359" spans="1:4" ht="15" x14ac:dyDescent="0.25">
      <c r="A359" s="38">
        <v>2011</v>
      </c>
      <c r="B359" s="38" t="s">
        <v>348</v>
      </c>
      <c r="C359" s="68" t="s">
        <v>303</v>
      </c>
      <c r="D359" s="66" t="s">
        <v>305</v>
      </c>
    </row>
    <row r="360" spans="1:4" ht="15" x14ac:dyDescent="0.25">
      <c r="A360" s="38">
        <v>2011</v>
      </c>
      <c r="B360" s="38" t="s">
        <v>348</v>
      </c>
      <c r="C360" s="68" t="s">
        <v>303</v>
      </c>
      <c r="D360" s="66" t="s">
        <v>306</v>
      </c>
    </row>
    <row r="361" spans="1:4" ht="15" x14ac:dyDescent="0.25">
      <c r="A361" s="38">
        <v>2011</v>
      </c>
      <c r="B361" s="38" t="s">
        <v>348</v>
      </c>
      <c r="C361" s="68" t="s">
        <v>303</v>
      </c>
      <c r="D361" s="75" t="s">
        <v>312</v>
      </c>
    </row>
    <row r="362" spans="1:4" ht="15" x14ac:dyDescent="0.25">
      <c r="A362" s="38">
        <v>2022</v>
      </c>
      <c r="B362" s="38" t="s">
        <v>348</v>
      </c>
      <c r="C362" s="68" t="s">
        <v>303</v>
      </c>
      <c r="D362" s="67" t="s">
        <v>902</v>
      </c>
    </row>
    <row r="363" spans="1:4" ht="51" x14ac:dyDescent="0.25">
      <c r="A363" s="38">
        <v>2006</v>
      </c>
      <c r="B363" s="38" t="s">
        <v>349</v>
      </c>
      <c r="C363" s="64" t="s">
        <v>53</v>
      </c>
      <c r="D363" s="28" t="s">
        <v>4</v>
      </c>
    </row>
    <row r="364" spans="1:4" ht="25.5" x14ac:dyDescent="0.25">
      <c r="A364" s="38">
        <v>2007</v>
      </c>
      <c r="B364" s="38" t="s">
        <v>349</v>
      </c>
      <c r="C364" s="64" t="s">
        <v>53</v>
      </c>
      <c r="D364" s="28" t="s">
        <v>52</v>
      </c>
    </row>
    <row r="365" spans="1:4" ht="15" x14ac:dyDescent="0.25">
      <c r="A365" s="38">
        <v>2007</v>
      </c>
      <c r="B365" s="38" t="s">
        <v>349</v>
      </c>
      <c r="C365" s="64" t="s">
        <v>53</v>
      </c>
      <c r="D365" s="28" t="s">
        <v>68</v>
      </c>
    </row>
    <row r="366" spans="1:4" ht="25.5" x14ac:dyDescent="0.25">
      <c r="A366" s="38">
        <v>2008</v>
      </c>
      <c r="B366" s="38" t="s">
        <v>349</v>
      </c>
      <c r="C366" s="64" t="s">
        <v>53</v>
      </c>
      <c r="D366" s="66" t="s">
        <v>2576</v>
      </c>
    </row>
    <row r="367" spans="1:4" ht="38.25" x14ac:dyDescent="0.25">
      <c r="A367" s="38">
        <v>2008</v>
      </c>
      <c r="B367" s="38" t="s">
        <v>349</v>
      </c>
      <c r="C367" s="64" t="s">
        <v>53</v>
      </c>
      <c r="D367" s="66" t="s">
        <v>172</v>
      </c>
    </row>
    <row r="368" spans="1:4" ht="15" x14ac:dyDescent="0.25">
      <c r="A368" s="38">
        <v>2008</v>
      </c>
      <c r="B368" s="38" t="s">
        <v>349</v>
      </c>
      <c r="C368" s="64" t="s">
        <v>53</v>
      </c>
      <c r="D368" s="66" t="s">
        <v>127</v>
      </c>
    </row>
    <row r="369" spans="1:4" ht="25.5" x14ac:dyDescent="0.25">
      <c r="A369" s="38">
        <v>2008</v>
      </c>
      <c r="B369" s="38" t="s">
        <v>349</v>
      </c>
      <c r="C369" s="64" t="s">
        <v>53</v>
      </c>
      <c r="D369" s="66" t="s">
        <v>154</v>
      </c>
    </row>
    <row r="370" spans="1:4" ht="25.5" x14ac:dyDescent="0.25">
      <c r="A370" s="38">
        <v>2010</v>
      </c>
      <c r="B370" s="38" t="s">
        <v>349</v>
      </c>
      <c r="C370" s="64" t="s">
        <v>53</v>
      </c>
      <c r="D370" s="66" t="s">
        <v>286</v>
      </c>
    </row>
    <row r="371" spans="1:4" ht="38.25" x14ac:dyDescent="0.25">
      <c r="A371" s="38">
        <v>2011</v>
      </c>
      <c r="B371" s="38" t="s">
        <v>349</v>
      </c>
      <c r="C371" s="64" t="s">
        <v>53</v>
      </c>
      <c r="D371" s="66" t="s">
        <v>323</v>
      </c>
    </row>
    <row r="372" spans="1:4" ht="25.5" x14ac:dyDescent="0.25">
      <c r="A372" s="38">
        <v>2011</v>
      </c>
      <c r="B372" s="38" t="s">
        <v>349</v>
      </c>
      <c r="C372" s="64" t="s">
        <v>53</v>
      </c>
      <c r="D372" s="66" t="s">
        <v>330</v>
      </c>
    </row>
    <row r="373" spans="1:4" ht="51" x14ac:dyDescent="0.25">
      <c r="A373" s="38">
        <v>2012</v>
      </c>
      <c r="B373" s="38" t="s">
        <v>349</v>
      </c>
      <c r="C373" s="65" t="s">
        <v>53</v>
      </c>
      <c r="D373" s="71" t="s">
        <v>383</v>
      </c>
    </row>
    <row r="374" spans="1:4" ht="25.5" x14ac:dyDescent="0.25">
      <c r="A374" s="38">
        <v>2014</v>
      </c>
      <c r="B374" s="38" t="s">
        <v>349</v>
      </c>
      <c r="C374" s="65" t="s">
        <v>53</v>
      </c>
      <c r="D374" s="67" t="s">
        <v>426</v>
      </c>
    </row>
    <row r="375" spans="1:4" ht="51" x14ac:dyDescent="0.25">
      <c r="A375" s="38">
        <v>2015</v>
      </c>
      <c r="B375" s="38" t="s">
        <v>349</v>
      </c>
      <c r="C375" s="65" t="s">
        <v>53</v>
      </c>
      <c r="D375" s="67" t="s">
        <v>476</v>
      </c>
    </row>
    <row r="376" spans="1:4" ht="51" x14ac:dyDescent="0.25">
      <c r="A376" s="38">
        <v>2015</v>
      </c>
      <c r="B376" s="38" t="s">
        <v>349</v>
      </c>
      <c r="C376" s="65" t="s">
        <v>53</v>
      </c>
      <c r="D376" s="67" t="s">
        <v>492</v>
      </c>
    </row>
    <row r="377" spans="1:4" ht="38.25" x14ac:dyDescent="0.25">
      <c r="A377" s="38">
        <v>2016</v>
      </c>
      <c r="B377" s="38" t="s">
        <v>349</v>
      </c>
      <c r="C377" s="65" t="s">
        <v>53</v>
      </c>
      <c r="D377" s="67" t="s">
        <v>529</v>
      </c>
    </row>
    <row r="378" spans="1:4" ht="25.5" x14ac:dyDescent="0.25">
      <c r="A378" s="38">
        <v>2017</v>
      </c>
      <c r="B378" s="38" t="s">
        <v>349</v>
      </c>
      <c r="C378" s="65" t="s">
        <v>53</v>
      </c>
      <c r="D378" s="67" t="s">
        <v>573</v>
      </c>
    </row>
    <row r="379" spans="1:4" ht="25.5" x14ac:dyDescent="0.25">
      <c r="A379" s="38">
        <v>2019</v>
      </c>
      <c r="B379" s="38" t="s">
        <v>349</v>
      </c>
      <c r="C379" s="65" t="s">
        <v>53</v>
      </c>
      <c r="D379" s="67" t="s">
        <v>673</v>
      </c>
    </row>
    <row r="380" spans="1:4" ht="25.5" x14ac:dyDescent="0.25">
      <c r="A380" s="38">
        <v>2020</v>
      </c>
      <c r="B380" s="38" t="s">
        <v>349</v>
      </c>
      <c r="C380" s="65" t="s">
        <v>53</v>
      </c>
      <c r="D380" s="67" t="s">
        <v>757</v>
      </c>
    </row>
    <row r="381" spans="1:4" ht="25.5" x14ac:dyDescent="0.25">
      <c r="A381" s="38">
        <v>2020</v>
      </c>
      <c r="B381" s="38" t="s">
        <v>349</v>
      </c>
      <c r="C381" s="65" t="s">
        <v>53</v>
      </c>
      <c r="D381" s="67" t="s">
        <v>732</v>
      </c>
    </row>
    <row r="382" spans="1:4" ht="38.25" x14ac:dyDescent="0.25">
      <c r="A382" s="38">
        <v>2021</v>
      </c>
      <c r="B382" s="38" t="s">
        <v>349</v>
      </c>
      <c r="C382" s="65" t="s">
        <v>53</v>
      </c>
      <c r="D382" s="67" t="s">
        <v>789</v>
      </c>
    </row>
    <row r="383" spans="1:4" ht="25.5" x14ac:dyDescent="0.25">
      <c r="A383" s="38">
        <v>2021</v>
      </c>
      <c r="B383" s="38" t="s">
        <v>349</v>
      </c>
      <c r="C383" s="65" t="s">
        <v>53</v>
      </c>
      <c r="D383" s="67" t="s">
        <v>835</v>
      </c>
    </row>
    <row r="384" spans="1:4" ht="25.5" x14ac:dyDescent="0.25">
      <c r="A384" s="38">
        <v>2021</v>
      </c>
      <c r="B384" s="38" t="s">
        <v>349</v>
      </c>
      <c r="C384" s="65" t="s">
        <v>53</v>
      </c>
      <c r="D384" s="67" t="s">
        <v>836</v>
      </c>
    </row>
    <row r="385" spans="1:4" ht="38.25" x14ac:dyDescent="0.25">
      <c r="A385" s="38">
        <v>2022</v>
      </c>
      <c r="B385" s="38" t="s">
        <v>349</v>
      </c>
      <c r="C385" s="65" t="s">
        <v>53</v>
      </c>
      <c r="D385" s="67" t="s">
        <v>891</v>
      </c>
    </row>
    <row r="386" spans="1:4" ht="25.5" x14ac:dyDescent="0.25">
      <c r="A386" s="38">
        <v>2009</v>
      </c>
      <c r="B386" s="38" t="s">
        <v>349</v>
      </c>
      <c r="C386" s="68" t="s">
        <v>192</v>
      </c>
      <c r="D386" s="66" t="s">
        <v>193</v>
      </c>
    </row>
    <row r="387" spans="1:4" ht="102" x14ac:dyDescent="0.25">
      <c r="A387" s="38">
        <v>2010</v>
      </c>
      <c r="B387" s="38" t="s">
        <v>349</v>
      </c>
      <c r="C387" s="68" t="s">
        <v>192</v>
      </c>
      <c r="D387" s="66" t="s">
        <v>275</v>
      </c>
    </row>
    <row r="388" spans="1:4" ht="25.5" x14ac:dyDescent="0.25">
      <c r="A388" s="38">
        <v>2012</v>
      </c>
      <c r="B388" s="38" t="s">
        <v>349</v>
      </c>
      <c r="C388" s="65" t="s">
        <v>192</v>
      </c>
      <c r="D388" s="67" t="s">
        <v>371</v>
      </c>
    </row>
    <row r="389" spans="1:4" ht="38.25" x14ac:dyDescent="0.25">
      <c r="A389" s="38">
        <v>2016</v>
      </c>
      <c r="B389" s="38" t="s">
        <v>349</v>
      </c>
      <c r="C389" s="65" t="s">
        <v>192</v>
      </c>
      <c r="D389" s="67" t="s">
        <v>532</v>
      </c>
    </row>
    <row r="390" spans="1:4" ht="38.25" x14ac:dyDescent="0.25">
      <c r="A390" s="38">
        <v>2018</v>
      </c>
      <c r="B390" s="38" t="s">
        <v>349</v>
      </c>
      <c r="C390" s="65" t="s">
        <v>192</v>
      </c>
      <c r="D390" s="67" t="s">
        <v>601</v>
      </c>
    </row>
    <row r="391" spans="1:4" ht="38.25" x14ac:dyDescent="0.25">
      <c r="A391" s="38">
        <v>2018</v>
      </c>
      <c r="B391" s="38" t="s">
        <v>349</v>
      </c>
      <c r="C391" s="65" t="s">
        <v>192</v>
      </c>
      <c r="D391" s="67" t="s">
        <v>622</v>
      </c>
    </row>
    <row r="392" spans="1:4" ht="15" x14ac:dyDescent="0.25">
      <c r="A392" s="38">
        <v>2021</v>
      </c>
      <c r="B392" s="38" t="s">
        <v>349</v>
      </c>
      <c r="C392" s="65" t="s">
        <v>192</v>
      </c>
      <c r="D392" s="67" t="s">
        <v>811</v>
      </c>
    </row>
    <row r="393" spans="1:4" ht="38.25" x14ac:dyDescent="0.25">
      <c r="A393" s="38">
        <v>2022</v>
      </c>
      <c r="B393" s="38" t="s">
        <v>349</v>
      </c>
      <c r="C393" s="65" t="s">
        <v>192</v>
      </c>
      <c r="D393" s="67" t="s">
        <v>864</v>
      </c>
    </row>
    <row r="394" spans="1:4" ht="25.5" x14ac:dyDescent="0.25">
      <c r="A394" s="38">
        <v>2006</v>
      </c>
      <c r="B394" s="38" t="s">
        <v>349</v>
      </c>
      <c r="C394" s="68" t="s">
        <v>182</v>
      </c>
      <c r="D394" s="28" t="s">
        <v>18</v>
      </c>
    </row>
    <row r="395" spans="1:4" ht="25.5" x14ac:dyDescent="0.25">
      <c r="A395" s="38">
        <v>2008</v>
      </c>
      <c r="B395" s="38" t="s">
        <v>349</v>
      </c>
      <c r="C395" s="68" t="s">
        <v>182</v>
      </c>
      <c r="D395" s="66" t="s">
        <v>158</v>
      </c>
    </row>
    <row r="396" spans="1:4" ht="25.5" x14ac:dyDescent="0.25">
      <c r="A396" s="38">
        <v>2008</v>
      </c>
      <c r="B396" s="38" t="s">
        <v>349</v>
      </c>
      <c r="C396" s="68" t="s">
        <v>182</v>
      </c>
      <c r="D396" s="66" t="s">
        <v>159</v>
      </c>
    </row>
    <row r="397" spans="1:4" ht="51" x14ac:dyDescent="0.25">
      <c r="A397" s="38">
        <v>2009</v>
      </c>
      <c r="B397" s="38" t="s">
        <v>349</v>
      </c>
      <c r="C397" s="68" t="s">
        <v>182</v>
      </c>
      <c r="D397" s="66" t="s">
        <v>183</v>
      </c>
    </row>
    <row r="398" spans="1:4" ht="25.5" x14ac:dyDescent="0.25">
      <c r="A398" s="38">
        <v>2009</v>
      </c>
      <c r="B398" s="38" t="s">
        <v>349</v>
      </c>
      <c r="C398" s="68" t="s">
        <v>182</v>
      </c>
      <c r="D398" s="66" t="s">
        <v>206</v>
      </c>
    </row>
    <row r="399" spans="1:4" ht="25.5" x14ac:dyDescent="0.25">
      <c r="A399" s="38">
        <v>2009</v>
      </c>
      <c r="B399" s="38" t="s">
        <v>349</v>
      </c>
      <c r="C399" s="68" t="s">
        <v>182</v>
      </c>
      <c r="D399" s="66" t="s">
        <v>223</v>
      </c>
    </row>
    <row r="400" spans="1:4" ht="38.25" x14ac:dyDescent="0.25">
      <c r="A400" s="38">
        <v>2014</v>
      </c>
      <c r="B400" s="38" t="s">
        <v>349</v>
      </c>
      <c r="C400" s="68" t="s">
        <v>182</v>
      </c>
      <c r="D400" s="67" t="s">
        <v>453</v>
      </c>
    </row>
    <row r="401" spans="1:4" ht="38.25" x14ac:dyDescent="0.25">
      <c r="A401" s="38">
        <v>2015</v>
      </c>
      <c r="B401" s="38" t="s">
        <v>349</v>
      </c>
      <c r="C401" s="68" t="s">
        <v>182</v>
      </c>
      <c r="D401" s="67" t="s">
        <v>504</v>
      </c>
    </row>
    <row r="402" spans="1:4" ht="25.5" x14ac:dyDescent="0.25">
      <c r="A402" s="38">
        <v>2016</v>
      </c>
      <c r="B402" s="38" t="s">
        <v>349</v>
      </c>
      <c r="C402" s="68" t="s">
        <v>182</v>
      </c>
      <c r="D402" s="67" t="s">
        <v>540</v>
      </c>
    </row>
    <row r="403" spans="1:4" ht="15" x14ac:dyDescent="0.25">
      <c r="A403" s="38">
        <v>2017</v>
      </c>
      <c r="B403" s="38" t="s">
        <v>349</v>
      </c>
      <c r="C403" s="68" t="s">
        <v>182</v>
      </c>
      <c r="D403" s="67" t="s">
        <v>577</v>
      </c>
    </row>
    <row r="404" spans="1:4" ht="15" x14ac:dyDescent="0.25">
      <c r="A404" s="38">
        <v>2019</v>
      </c>
      <c r="B404" s="38" t="s">
        <v>349</v>
      </c>
      <c r="C404" s="68" t="s">
        <v>182</v>
      </c>
      <c r="D404" s="67" t="s">
        <v>685</v>
      </c>
    </row>
    <row r="405" spans="1:4" ht="25.5" x14ac:dyDescent="0.25">
      <c r="A405" s="38">
        <v>2019</v>
      </c>
      <c r="B405" s="38" t="s">
        <v>349</v>
      </c>
      <c r="C405" s="68" t="s">
        <v>182</v>
      </c>
      <c r="D405" s="67" t="s">
        <v>686</v>
      </c>
    </row>
    <row r="406" spans="1:4" ht="51" x14ac:dyDescent="0.25">
      <c r="A406" s="38">
        <v>2020</v>
      </c>
      <c r="B406" s="38" t="s">
        <v>349</v>
      </c>
      <c r="C406" s="68" t="s">
        <v>182</v>
      </c>
      <c r="D406" s="67" t="s">
        <v>717</v>
      </c>
    </row>
    <row r="407" spans="1:4" ht="25.5" x14ac:dyDescent="0.25">
      <c r="A407" s="38">
        <v>2020</v>
      </c>
      <c r="B407" s="38" t="s">
        <v>349</v>
      </c>
      <c r="C407" s="68" t="s">
        <v>182</v>
      </c>
      <c r="D407" s="67" t="s">
        <v>745</v>
      </c>
    </row>
    <row r="408" spans="1:4" ht="38.25" x14ac:dyDescent="0.25">
      <c r="A408" s="38">
        <v>2020</v>
      </c>
      <c r="B408" s="38" t="s">
        <v>349</v>
      </c>
      <c r="C408" s="68" t="s">
        <v>182</v>
      </c>
      <c r="D408" s="67" t="s">
        <v>746</v>
      </c>
    </row>
    <row r="409" spans="1:4" ht="38.25" x14ac:dyDescent="0.25">
      <c r="A409" s="38">
        <v>2021</v>
      </c>
      <c r="B409" s="38" t="s">
        <v>349</v>
      </c>
      <c r="C409" s="68" t="s">
        <v>182</v>
      </c>
      <c r="D409" s="67" t="s">
        <v>782</v>
      </c>
    </row>
    <row r="410" spans="1:4" ht="51" x14ac:dyDescent="0.25">
      <c r="A410" s="38">
        <v>2021</v>
      </c>
      <c r="B410" s="38" t="s">
        <v>349</v>
      </c>
      <c r="C410" s="68" t="s">
        <v>182</v>
      </c>
      <c r="D410" s="67" t="s">
        <v>841</v>
      </c>
    </row>
    <row r="411" spans="1:4" ht="38.25" x14ac:dyDescent="0.25">
      <c r="A411" s="38">
        <v>2006</v>
      </c>
      <c r="B411" s="38" t="s">
        <v>349</v>
      </c>
      <c r="C411" s="64" t="s">
        <v>106</v>
      </c>
      <c r="D411" s="28" t="s">
        <v>11</v>
      </c>
    </row>
    <row r="412" spans="1:4" ht="25.5" x14ac:dyDescent="0.25">
      <c r="A412" s="38">
        <v>2007</v>
      </c>
      <c r="B412" s="38" t="s">
        <v>349</v>
      </c>
      <c r="C412" s="64" t="s">
        <v>106</v>
      </c>
      <c r="D412" s="28" t="s">
        <v>88</v>
      </c>
    </row>
    <row r="413" spans="1:4" ht="15" x14ac:dyDescent="0.25">
      <c r="A413" s="38">
        <v>2010</v>
      </c>
      <c r="B413" s="38" t="s">
        <v>349</v>
      </c>
      <c r="C413" s="64" t="s">
        <v>106</v>
      </c>
      <c r="D413" s="66" t="s">
        <v>253</v>
      </c>
    </row>
    <row r="414" spans="1:4" ht="25.5" x14ac:dyDescent="0.25">
      <c r="A414" s="38">
        <v>2014</v>
      </c>
      <c r="B414" s="38" t="s">
        <v>349</v>
      </c>
      <c r="C414" s="64" t="s">
        <v>106</v>
      </c>
      <c r="D414" s="67" t="s">
        <v>444</v>
      </c>
    </row>
    <row r="415" spans="1:4" ht="38.25" x14ac:dyDescent="0.25">
      <c r="A415" s="38">
        <v>2016</v>
      </c>
      <c r="B415" s="38" t="s">
        <v>349</v>
      </c>
      <c r="C415" s="65" t="s">
        <v>106</v>
      </c>
      <c r="D415" s="67" t="s">
        <v>534</v>
      </c>
    </row>
    <row r="416" spans="1:4" ht="25.5" x14ac:dyDescent="0.25">
      <c r="A416" s="38">
        <v>2016</v>
      </c>
      <c r="B416" s="38" t="s">
        <v>349</v>
      </c>
      <c r="C416" s="65" t="s">
        <v>106</v>
      </c>
      <c r="D416" s="67" t="s">
        <v>549</v>
      </c>
    </row>
    <row r="417" spans="1:4" ht="38.25" x14ac:dyDescent="0.25">
      <c r="A417" s="38">
        <v>2022</v>
      </c>
      <c r="B417" s="38" t="s">
        <v>349</v>
      </c>
      <c r="C417" s="65" t="s">
        <v>106</v>
      </c>
      <c r="D417" s="67" t="s">
        <v>875</v>
      </c>
    </row>
    <row r="418" spans="1:4" ht="25.5" x14ac:dyDescent="0.25">
      <c r="A418" s="38">
        <v>2008</v>
      </c>
      <c r="B418" s="38" t="s">
        <v>349</v>
      </c>
      <c r="C418" s="68" t="s">
        <v>198</v>
      </c>
      <c r="D418" s="66" t="s">
        <v>142</v>
      </c>
    </row>
    <row r="419" spans="1:4" ht="51" x14ac:dyDescent="0.25">
      <c r="A419" s="38">
        <v>2009</v>
      </c>
      <c r="B419" s="38" t="s">
        <v>349</v>
      </c>
      <c r="C419" s="68" t="s">
        <v>198</v>
      </c>
      <c r="D419" s="66" t="s">
        <v>199</v>
      </c>
    </row>
    <row r="420" spans="1:4" ht="25.5" x14ac:dyDescent="0.25">
      <c r="A420" s="38">
        <v>2009</v>
      </c>
      <c r="B420" s="38" t="s">
        <v>349</v>
      </c>
      <c r="C420" s="68" t="s">
        <v>198</v>
      </c>
      <c r="D420" s="66" t="s">
        <v>200</v>
      </c>
    </row>
    <row r="421" spans="1:4" ht="38.25" x14ac:dyDescent="0.25">
      <c r="A421" s="38">
        <v>2010</v>
      </c>
      <c r="B421" s="38" t="s">
        <v>349</v>
      </c>
      <c r="C421" s="68" t="s">
        <v>198</v>
      </c>
      <c r="D421" s="66" t="s">
        <v>274</v>
      </c>
    </row>
    <row r="422" spans="1:4" ht="25.5" x14ac:dyDescent="0.25">
      <c r="A422" s="38">
        <v>2010</v>
      </c>
      <c r="B422" s="38" t="s">
        <v>349</v>
      </c>
      <c r="C422" s="68" t="s">
        <v>198</v>
      </c>
      <c r="D422" s="66" t="s">
        <v>291</v>
      </c>
    </row>
    <row r="423" spans="1:4" ht="25.5" x14ac:dyDescent="0.25">
      <c r="A423" s="38">
        <v>2012</v>
      </c>
      <c r="B423" s="38" t="s">
        <v>349</v>
      </c>
      <c r="C423" s="65" t="s">
        <v>198</v>
      </c>
      <c r="D423" s="70" t="s">
        <v>357</v>
      </c>
    </row>
    <row r="424" spans="1:4" ht="38.25" x14ac:dyDescent="0.25">
      <c r="A424" s="38">
        <v>2013</v>
      </c>
      <c r="B424" s="38" t="s">
        <v>349</v>
      </c>
      <c r="C424" s="65" t="s">
        <v>198</v>
      </c>
      <c r="D424" s="67" t="s">
        <v>406</v>
      </c>
    </row>
    <row r="425" spans="1:4" ht="25.5" x14ac:dyDescent="0.25">
      <c r="A425" s="38">
        <v>2015</v>
      </c>
      <c r="B425" s="38" t="s">
        <v>349</v>
      </c>
      <c r="C425" s="65" t="s">
        <v>198</v>
      </c>
      <c r="D425" s="67" t="s">
        <v>506</v>
      </c>
    </row>
    <row r="426" spans="1:4" ht="38.25" x14ac:dyDescent="0.25">
      <c r="A426" s="38">
        <v>2016</v>
      </c>
      <c r="B426" s="38" t="s">
        <v>349</v>
      </c>
      <c r="C426" s="65" t="s">
        <v>198</v>
      </c>
      <c r="D426" s="67" t="s">
        <v>521</v>
      </c>
    </row>
    <row r="427" spans="1:4" ht="38.25" x14ac:dyDescent="0.25">
      <c r="A427" s="38">
        <v>2016</v>
      </c>
      <c r="B427" s="38" t="s">
        <v>349</v>
      </c>
      <c r="C427" s="65" t="s">
        <v>198</v>
      </c>
      <c r="D427" s="67" t="s">
        <v>522</v>
      </c>
    </row>
    <row r="428" spans="1:4" ht="25.5" x14ac:dyDescent="0.25">
      <c r="A428" s="38">
        <v>2018</v>
      </c>
      <c r="B428" s="38" t="s">
        <v>349</v>
      </c>
      <c r="C428" s="65" t="s">
        <v>198</v>
      </c>
      <c r="D428" s="67" t="s">
        <v>594</v>
      </c>
    </row>
    <row r="429" spans="1:4" ht="38.25" x14ac:dyDescent="0.25">
      <c r="A429" s="38">
        <v>2019</v>
      </c>
      <c r="B429" s="38" t="s">
        <v>349</v>
      </c>
      <c r="C429" s="65" t="s">
        <v>198</v>
      </c>
      <c r="D429" s="67" t="s">
        <v>674</v>
      </c>
    </row>
    <row r="430" spans="1:4" ht="15" x14ac:dyDescent="0.25">
      <c r="A430" s="38">
        <v>2019</v>
      </c>
      <c r="B430" s="38" t="s">
        <v>349</v>
      </c>
      <c r="C430" s="65" t="s">
        <v>198</v>
      </c>
      <c r="D430" s="67" t="s">
        <v>684</v>
      </c>
    </row>
    <row r="431" spans="1:4" ht="38.25" x14ac:dyDescent="0.25">
      <c r="A431" s="38">
        <v>2006</v>
      </c>
      <c r="B431" s="38" t="s">
        <v>347</v>
      </c>
      <c r="C431" s="64" t="s">
        <v>944</v>
      </c>
      <c r="D431" s="28" t="s">
        <v>21</v>
      </c>
    </row>
    <row r="432" spans="1:4" ht="38.25" x14ac:dyDescent="0.25">
      <c r="A432" s="38">
        <v>2007</v>
      </c>
      <c r="B432" s="38" t="s">
        <v>347</v>
      </c>
      <c r="C432" s="64" t="s">
        <v>944</v>
      </c>
      <c r="D432" s="28" t="s">
        <v>95</v>
      </c>
    </row>
    <row r="433" spans="1:4" ht="51" x14ac:dyDescent="0.25">
      <c r="A433" s="38">
        <v>2008</v>
      </c>
      <c r="B433" s="38" t="s">
        <v>347</v>
      </c>
      <c r="C433" s="64" t="s">
        <v>944</v>
      </c>
      <c r="D433" s="66" t="s">
        <v>153</v>
      </c>
    </row>
    <row r="434" spans="1:4" ht="38.25" x14ac:dyDescent="0.25">
      <c r="A434" s="38">
        <v>2008</v>
      </c>
      <c r="B434" s="38" t="s">
        <v>347</v>
      </c>
      <c r="C434" s="64" t="s">
        <v>944</v>
      </c>
      <c r="D434" s="66" t="s">
        <v>165</v>
      </c>
    </row>
    <row r="435" spans="1:4" ht="38.25" x14ac:dyDescent="0.25">
      <c r="A435" s="38">
        <v>2008</v>
      </c>
      <c r="B435" s="38" t="s">
        <v>347</v>
      </c>
      <c r="C435" s="64" t="s">
        <v>944</v>
      </c>
      <c r="D435" s="66" t="s">
        <v>160</v>
      </c>
    </row>
    <row r="436" spans="1:4" ht="51" x14ac:dyDescent="0.25">
      <c r="A436" s="38">
        <v>2008</v>
      </c>
      <c r="B436" s="38" t="s">
        <v>347</v>
      </c>
      <c r="C436" s="64" t="s">
        <v>944</v>
      </c>
      <c r="D436" s="66" t="s">
        <v>1741</v>
      </c>
    </row>
    <row r="437" spans="1:4" ht="38.25" x14ac:dyDescent="0.25">
      <c r="A437" s="38">
        <v>2008</v>
      </c>
      <c r="B437" s="38" t="s">
        <v>347</v>
      </c>
      <c r="C437" s="64" t="s">
        <v>944</v>
      </c>
      <c r="D437" s="66" t="s">
        <v>1742</v>
      </c>
    </row>
    <row r="438" spans="1:4" ht="38.25" x14ac:dyDescent="0.25">
      <c r="A438" s="38">
        <v>2009</v>
      </c>
      <c r="B438" s="38" t="s">
        <v>347</v>
      </c>
      <c r="C438" s="64" t="s">
        <v>944</v>
      </c>
      <c r="D438" s="66" t="s">
        <v>203</v>
      </c>
    </row>
    <row r="439" spans="1:4" ht="51" x14ac:dyDescent="0.25">
      <c r="A439" s="38">
        <v>2009</v>
      </c>
      <c r="B439" s="38" t="s">
        <v>347</v>
      </c>
      <c r="C439" s="64" t="s">
        <v>944</v>
      </c>
      <c r="D439" s="66" t="s">
        <v>222</v>
      </c>
    </row>
    <row r="440" spans="1:4" ht="38.25" x14ac:dyDescent="0.25">
      <c r="A440" s="38">
        <v>2009</v>
      </c>
      <c r="B440" s="38" t="s">
        <v>347</v>
      </c>
      <c r="C440" s="64" t="s">
        <v>944</v>
      </c>
      <c r="D440" s="66" t="s">
        <v>225</v>
      </c>
    </row>
    <row r="441" spans="1:4" ht="38.25" x14ac:dyDescent="0.25">
      <c r="A441" s="38">
        <v>2010</v>
      </c>
      <c r="B441" s="38" t="s">
        <v>347</v>
      </c>
      <c r="C441" s="64" t="s">
        <v>944</v>
      </c>
      <c r="D441" s="66" t="s">
        <v>249</v>
      </c>
    </row>
    <row r="442" spans="1:4" ht="25.5" x14ac:dyDescent="0.25">
      <c r="A442" s="38">
        <v>2010</v>
      </c>
      <c r="B442" s="38" t="s">
        <v>347</v>
      </c>
      <c r="C442" s="64" t="s">
        <v>944</v>
      </c>
      <c r="D442" s="66" t="s">
        <v>250</v>
      </c>
    </row>
    <row r="443" spans="1:4" ht="38.25" x14ac:dyDescent="0.25">
      <c r="A443" s="38">
        <v>2010</v>
      </c>
      <c r="B443" s="38" t="s">
        <v>347</v>
      </c>
      <c r="C443" s="64" t="s">
        <v>944</v>
      </c>
      <c r="D443" s="66" t="s">
        <v>260</v>
      </c>
    </row>
    <row r="444" spans="1:4" ht="38.25" x14ac:dyDescent="0.25">
      <c r="A444" s="38">
        <v>2010</v>
      </c>
      <c r="B444" s="38" t="s">
        <v>347</v>
      </c>
      <c r="C444" s="64" t="s">
        <v>944</v>
      </c>
      <c r="D444" s="66" t="s">
        <v>265</v>
      </c>
    </row>
    <row r="445" spans="1:4" ht="15" x14ac:dyDescent="0.25">
      <c r="A445" s="38">
        <v>2011</v>
      </c>
      <c r="B445" s="38" t="s">
        <v>347</v>
      </c>
      <c r="C445" s="64" t="s">
        <v>944</v>
      </c>
      <c r="D445" s="66" t="s">
        <v>302</v>
      </c>
    </row>
    <row r="446" spans="1:4" ht="25.5" x14ac:dyDescent="0.25">
      <c r="A446" s="38">
        <v>2011</v>
      </c>
      <c r="B446" s="38" t="s">
        <v>347</v>
      </c>
      <c r="C446" s="64" t="s">
        <v>944</v>
      </c>
      <c r="D446" s="66" t="s">
        <v>307</v>
      </c>
    </row>
    <row r="447" spans="1:4" ht="38.25" x14ac:dyDescent="0.25">
      <c r="A447" s="38">
        <v>2011</v>
      </c>
      <c r="B447" s="38" t="s">
        <v>347</v>
      </c>
      <c r="C447" s="64" t="s">
        <v>944</v>
      </c>
      <c r="D447" s="66" t="s">
        <v>338</v>
      </c>
    </row>
    <row r="448" spans="1:4" ht="25.5" x14ac:dyDescent="0.25">
      <c r="A448" s="38">
        <v>2012</v>
      </c>
      <c r="B448" s="38" t="s">
        <v>347</v>
      </c>
      <c r="C448" s="69" t="s">
        <v>944</v>
      </c>
      <c r="D448" s="70" t="s">
        <v>360</v>
      </c>
    </row>
    <row r="449" spans="1:4" ht="25.5" x14ac:dyDescent="0.25">
      <c r="A449" s="38">
        <v>2014</v>
      </c>
      <c r="B449" s="38" t="s">
        <v>347</v>
      </c>
      <c r="C449" s="69" t="s">
        <v>944</v>
      </c>
      <c r="D449" s="67" t="s">
        <v>434</v>
      </c>
    </row>
    <row r="450" spans="1:4" ht="15" x14ac:dyDescent="0.25">
      <c r="A450" s="38">
        <v>2015</v>
      </c>
      <c r="B450" s="38" t="s">
        <v>347</v>
      </c>
      <c r="C450" s="65" t="s">
        <v>944</v>
      </c>
      <c r="D450" s="67" t="s">
        <v>475</v>
      </c>
    </row>
    <row r="451" spans="1:4" ht="25.5" x14ac:dyDescent="0.25">
      <c r="A451" s="38">
        <v>2020</v>
      </c>
      <c r="B451" s="38" t="s">
        <v>347</v>
      </c>
      <c r="C451" s="65" t="s">
        <v>944</v>
      </c>
      <c r="D451" s="67" t="s">
        <v>742</v>
      </c>
    </row>
    <row r="452" spans="1:4" ht="25.5" x14ac:dyDescent="0.25">
      <c r="A452" s="38">
        <v>2020</v>
      </c>
      <c r="B452" s="38" t="s">
        <v>347</v>
      </c>
      <c r="C452" s="65" t="s">
        <v>944</v>
      </c>
      <c r="D452" s="67" t="s">
        <v>759</v>
      </c>
    </row>
    <row r="453" spans="1:4" ht="25.5" x14ac:dyDescent="0.25">
      <c r="A453" s="38">
        <v>2021</v>
      </c>
      <c r="B453" s="38" t="s">
        <v>347</v>
      </c>
      <c r="C453" s="65" t="s">
        <v>944</v>
      </c>
      <c r="D453" s="67" t="s">
        <v>818</v>
      </c>
    </row>
    <row r="454" spans="1:4" ht="51" x14ac:dyDescent="0.25">
      <c r="A454" s="38">
        <v>2007</v>
      </c>
      <c r="B454" s="38" t="s">
        <v>347</v>
      </c>
      <c r="C454" s="64" t="s">
        <v>783</v>
      </c>
      <c r="D454" s="28" t="s">
        <v>81</v>
      </c>
    </row>
    <row r="455" spans="1:4" ht="25.5" x14ac:dyDescent="0.25">
      <c r="A455" s="38">
        <v>2009</v>
      </c>
      <c r="B455" s="38" t="s">
        <v>347</v>
      </c>
      <c r="C455" s="64" t="s">
        <v>783</v>
      </c>
      <c r="D455" s="66" t="s">
        <v>184</v>
      </c>
    </row>
    <row r="456" spans="1:4" ht="25.5" x14ac:dyDescent="0.25">
      <c r="A456" s="38">
        <v>2009</v>
      </c>
      <c r="B456" s="38" t="s">
        <v>347</v>
      </c>
      <c r="C456" s="64" t="s">
        <v>783</v>
      </c>
      <c r="D456" s="66" t="s">
        <v>185</v>
      </c>
    </row>
    <row r="457" spans="1:4" ht="25.5" x14ac:dyDescent="0.25">
      <c r="A457" s="38">
        <v>2010</v>
      </c>
      <c r="B457" s="38" t="s">
        <v>347</v>
      </c>
      <c r="C457" s="64" t="s">
        <v>783</v>
      </c>
      <c r="D457" s="66" t="s">
        <v>283</v>
      </c>
    </row>
    <row r="458" spans="1:4" ht="25.5" x14ac:dyDescent="0.25">
      <c r="A458" s="38">
        <v>2011</v>
      </c>
      <c r="B458" s="38" t="s">
        <v>347</v>
      </c>
      <c r="C458" s="64" t="s">
        <v>783</v>
      </c>
      <c r="D458" s="66" t="s">
        <v>296</v>
      </c>
    </row>
    <row r="459" spans="1:4" ht="25.5" x14ac:dyDescent="0.25">
      <c r="A459" s="38">
        <v>2011</v>
      </c>
      <c r="B459" s="38" t="s">
        <v>347</v>
      </c>
      <c r="C459" s="64" t="s">
        <v>783</v>
      </c>
      <c r="D459" s="66" t="s">
        <v>298</v>
      </c>
    </row>
    <row r="460" spans="1:4" ht="25.5" x14ac:dyDescent="0.25">
      <c r="A460" s="38">
        <v>2011</v>
      </c>
      <c r="B460" s="38" t="s">
        <v>347</v>
      </c>
      <c r="C460" s="64" t="s">
        <v>783</v>
      </c>
      <c r="D460" s="66" t="s">
        <v>301</v>
      </c>
    </row>
    <row r="461" spans="1:4" ht="38.25" x14ac:dyDescent="0.25">
      <c r="A461" s="38">
        <v>2011</v>
      </c>
      <c r="B461" s="38" t="s">
        <v>347</v>
      </c>
      <c r="C461" s="64" t="s">
        <v>783</v>
      </c>
      <c r="D461" s="66" t="s">
        <v>2572</v>
      </c>
    </row>
    <row r="462" spans="1:4" ht="25.5" x14ac:dyDescent="0.25">
      <c r="A462" s="38">
        <v>2011</v>
      </c>
      <c r="B462" s="38" t="s">
        <v>347</v>
      </c>
      <c r="C462" s="64" t="s">
        <v>783</v>
      </c>
      <c r="D462" s="66" t="s">
        <v>335</v>
      </c>
    </row>
    <row r="463" spans="1:4" ht="38.25" x14ac:dyDescent="0.25">
      <c r="A463" s="38">
        <v>2011</v>
      </c>
      <c r="B463" s="38" t="s">
        <v>347</v>
      </c>
      <c r="C463" s="64" t="s">
        <v>783</v>
      </c>
      <c r="D463" s="66" t="s">
        <v>337</v>
      </c>
    </row>
    <row r="464" spans="1:4" ht="25.5" x14ac:dyDescent="0.25">
      <c r="A464" s="38">
        <v>2011</v>
      </c>
      <c r="B464" s="38" t="s">
        <v>347</v>
      </c>
      <c r="C464" s="64" t="s">
        <v>783</v>
      </c>
      <c r="D464" s="66" t="s">
        <v>319</v>
      </c>
    </row>
    <row r="465" spans="1:4" ht="63.75" x14ac:dyDescent="0.25">
      <c r="A465" s="38">
        <v>2012</v>
      </c>
      <c r="B465" s="38" t="s">
        <v>347</v>
      </c>
      <c r="C465" s="65" t="s">
        <v>783</v>
      </c>
      <c r="D465" s="71" t="s">
        <v>2573</v>
      </c>
    </row>
    <row r="466" spans="1:4" ht="51" x14ac:dyDescent="0.25">
      <c r="A466" s="38">
        <v>2013</v>
      </c>
      <c r="B466" s="38" t="s">
        <v>347</v>
      </c>
      <c r="C466" s="65" t="s">
        <v>783</v>
      </c>
      <c r="D466" s="67" t="s">
        <v>420</v>
      </c>
    </row>
    <row r="467" spans="1:4" ht="25.5" x14ac:dyDescent="0.25">
      <c r="A467" s="38">
        <v>2014</v>
      </c>
      <c r="B467" s="38" t="s">
        <v>347</v>
      </c>
      <c r="C467" s="65" t="s">
        <v>783</v>
      </c>
      <c r="D467" s="67" t="s">
        <v>465</v>
      </c>
    </row>
    <row r="468" spans="1:4" ht="25.5" x14ac:dyDescent="0.25">
      <c r="A468" s="38">
        <v>2015</v>
      </c>
      <c r="B468" s="38" t="s">
        <v>347</v>
      </c>
      <c r="C468" s="65" t="s">
        <v>783</v>
      </c>
      <c r="D468" s="67" t="s">
        <v>486</v>
      </c>
    </row>
    <row r="469" spans="1:4" ht="51" x14ac:dyDescent="0.25">
      <c r="A469" s="38">
        <v>2015</v>
      </c>
      <c r="B469" s="38" t="s">
        <v>347</v>
      </c>
      <c r="C469" s="65" t="s">
        <v>783</v>
      </c>
      <c r="D469" s="67" t="s">
        <v>480</v>
      </c>
    </row>
    <row r="470" spans="1:4" ht="15" x14ac:dyDescent="0.25">
      <c r="A470" s="38">
        <v>2018</v>
      </c>
      <c r="B470" s="38" t="s">
        <v>347</v>
      </c>
      <c r="C470" s="65" t="s">
        <v>783</v>
      </c>
      <c r="D470" s="67" t="s">
        <v>596</v>
      </c>
    </row>
    <row r="471" spans="1:4" ht="15" x14ac:dyDescent="0.25">
      <c r="A471" s="38">
        <v>2018</v>
      </c>
      <c r="B471" s="38" t="s">
        <v>347</v>
      </c>
      <c r="C471" s="65" t="s">
        <v>783</v>
      </c>
      <c r="D471" s="67" t="s">
        <v>615</v>
      </c>
    </row>
    <row r="472" spans="1:4" ht="25.5" x14ac:dyDescent="0.25">
      <c r="A472" s="38">
        <v>2018</v>
      </c>
      <c r="B472" s="38" t="s">
        <v>347</v>
      </c>
      <c r="C472" s="65" t="s">
        <v>783</v>
      </c>
      <c r="D472" s="67" t="s">
        <v>626</v>
      </c>
    </row>
    <row r="473" spans="1:4" ht="25.5" x14ac:dyDescent="0.25">
      <c r="A473" s="38">
        <v>2019</v>
      </c>
      <c r="B473" s="38" t="s">
        <v>347</v>
      </c>
      <c r="C473" s="72" t="s">
        <v>783</v>
      </c>
      <c r="D473" s="67" t="s">
        <v>655</v>
      </c>
    </row>
    <row r="474" spans="1:4" ht="25.5" x14ac:dyDescent="0.25">
      <c r="A474" s="38">
        <v>2020</v>
      </c>
      <c r="B474" s="38" t="s">
        <v>347</v>
      </c>
      <c r="C474" s="65" t="s">
        <v>783</v>
      </c>
      <c r="D474" s="67" t="s">
        <v>712</v>
      </c>
    </row>
    <row r="475" spans="1:4" ht="25.5" x14ac:dyDescent="0.25">
      <c r="A475" s="38">
        <v>2020</v>
      </c>
      <c r="B475" s="38" t="s">
        <v>347</v>
      </c>
      <c r="C475" s="65" t="s">
        <v>783</v>
      </c>
      <c r="D475" s="67" t="s">
        <v>713</v>
      </c>
    </row>
    <row r="476" spans="1:4" ht="38.25" x14ac:dyDescent="0.25">
      <c r="A476" s="38">
        <v>2020</v>
      </c>
      <c r="B476" s="38" t="s">
        <v>347</v>
      </c>
      <c r="C476" s="65" t="s">
        <v>783</v>
      </c>
      <c r="D476" s="67" t="s">
        <v>734</v>
      </c>
    </row>
    <row r="477" spans="1:4" ht="25.5" x14ac:dyDescent="0.25">
      <c r="A477" s="38">
        <v>2020</v>
      </c>
      <c r="B477" s="38" t="s">
        <v>347</v>
      </c>
      <c r="C477" s="65" t="s">
        <v>783</v>
      </c>
      <c r="D477" s="67" t="s">
        <v>735</v>
      </c>
    </row>
    <row r="478" spans="1:4" ht="15" x14ac:dyDescent="0.25">
      <c r="A478" s="38">
        <v>2020</v>
      </c>
      <c r="B478" s="38" t="s">
        <v>347</v>
      </c>
      <c r="C478" s="65" t="s">
        <v>783</v>
      </c>
      <c r="D478" s="67" t="s">
        <v>736</v>
      </c>
    </row>
    <row r="479" spans="1:4" ht="25.5" x14ac:dyDescent="0.25">
      <c r="A479" s="38">
        <v>2020</v>
      </c>
      <c r="B479" s="38" t="s">
        <v>347</v>
      </c>
      <c r="C479" s="65" t="s">
        <v>783</v>
      </c>
      <c r="D479" s="67" t="s">
        <v>760</v>
      </c>
    </row>
    <row r="480" spans="1:4" ht="51" x14ac:dyDescent="0.25">
      <c r="A480" s="38">
        <v>2021</v>
      </c>
      <c r="B480" s="38" t="s">
        <v>347</v>
      </c>
      <c r="C480" s="65" t="s">
        <v>783</v>
      </c>
      <c r="D480" s="67" t="s">
        <v>767</v>
      </c>
    </row>
    <row r="481" spans="1:4" ht="25.5" x14ac:dyDescent="0.25">
      <c r="A481" s="38">
        <v>2021</v>
      </c>
      <c r="B481" s="38" t="s">
        <v>347</v>
      </c>
      <c r="C481" s="65" t="s">
        <v>783</v>
      </c>
      <c r="D481" s="67" t="s">
        <v>776</v>
      </c>
    </row>
    <row r="482" spans="1:4" ht="25.5" x14ac:dyDescent="0.25">
      <c r="A482" s="38">
        <v>2021</v>
      </c>
      <c r="B482" s="38" t="s">
        <v>347</v>
      </c>
      <c r="C482" s="65" t="s">
        <v>783</v>
      </c>
      <c r="D482" s="67" t="s">
        <v>826</v>
      </c>
    </row>
    <row r="483" spans="1:4" ht="25.5" x14ac:dyDescent="0.25">
      <c r="A483" s="38">
        <v>2021</v>
      </c>
      <c r="B483" s="38" t="s">
        <v>347</v>
      </c>
      <c r="C483" s="65" t="s">
        <v>783</v>
      </c>
      <c r="D483" s="67" t="s">
        <v>784</v>
      </c>
    </row>
    <row r="484" spans="1:4" ht="38.25" x14ac:dyDescent="0.25">
      <c r="A484" s="38">
        <v>2021</v>
      </c>
      <c r="B484" s="38" t="s">
        <v>347</v>
      </c>
      <c r="C484" s="65" t="s">
        <v>783</v>
      </c>
      <c r="D484" s="67" t="s">
        <v>787</v>
      </c>
    </row>
    <row r="485" spans="1:4" ht="25.5" x14ac:dyDescent="0.25">
      <c r="A485" s="38">
        <v>2022</v>
      </c>
      <c r="B485" s="38" t="s">
        <v>347</v>
      </c>
      <c r="C485" s="65" t="s">
        <v>783</v>
      </c>
      <c r="D485" s="67" t="s">
        <v>854</v>
      </c>
    </row>
    <row r="486" spans="1:4" ht="38.25" x14ac:dyDescent="0.25">
      <c r="A486" s="38">
        <v>2022</v>
      </c>
      <c r="B486" s="38" t="s">
        <v>347</v>
      </c>
      <c r="C486" s="65" t="s">
        <v>783</v>
      </c>
      <c r="D486" s="67" t="s">
        <v>888</v>
      </c>
    </row>
    <row r="487" spans="1:4" ht="38.25" x14ac:dyDescent="0.25">
      <c r="A487" s="38">
        <v>2006</v>
      </c>
      <c r="B487" s="38" t="s">
        <v>347</v>
      </c>
      <c r="C487" s="64" t="s">
        <v>946</v>
      </c>
      <c r="D487" s="28" t="s">
        <v>10</v>
      </c>
    </row>
    <row r="488" spans="1:4" ht="38.25" x14ac:dyDescent="0.25">
      <c r="A488" s="38">
        <v>2006</v>
      </c>
      <c r="B488" s="38" t="s">
        <v>347</v>
      </c>
      <c r="C488" s="64" t="s">
        <v>946</v>
      </c>
      <c r="D488" s="28" t="s">
        <v>7</v>
      </c>
    </row>
    <row r="489" spans="1:4" ht="38.25" x14ac:dyDescent="0.25">
      <c r="A489" s="38">
        <v>2007</v>
      </c>
      <c r="B489" s="38" t="s">
        <v>347</v>
      </c>
      <c r="C489" s="64" t="s">
        <v>946</v>
      </c>
      <c r="D489" s="28" t="s">
        <v>96</v>
      </c>
    </row>
    <row r="490" spans="1:4" ht="25.5" x14ac:dyDescent="0.25">
      <c r="A490" s="38">
        <v>2007</v>
      </c>
      <c r="B490" s="38" t="s">
        <v>347</v>
      </c>
      <c r="C490" s="64" t="s">
        <v>946</v>
      </c>
      <c r="D490" s="28" t="s">
        <v>92</v>
      </c>
    </row>
    <row r="491" spans="1:4" ht="15" x14ac:dyDescent="0.25">
      <c r="A491" s="38">
        <v>2007</v>
      </c>
      <c r="B491" s="38" t="s">
        <v>347</v>
      </c>
      <c r="C491" s="64" t="s">
        <v>946</v>
      </c>
      <c r="D491" s="28" t="s">
        <v>74</v>
      </c>
    </row>
    <row r="492" spans="1:4" ht="25.5" x14ac:dyDescent="0.25">
      <c r="A492" s="38">
        <v>2007</v>
      </c>
      <c r="B492" s="38" t="s">
        <v>347</v>
      </c>
      <c r="C492" s="64" t="s">
        <v>946</v>
      </c>
      <c r="D492" s="28" t="s">
        <v>1751</v>
      </c>
    </row>
    <row r="493" spans="1:4" ht="38.25" x14ac:dyDescent="0.25">
      <c r="A493" s="38">
        <v>2008</v>
      </c>
      <c r="B493" s="38" t="s">
        <v>347</v>
      </c>
      <c r="C493" s="64" t="s">
        <v>946</v>
      </c>
      <c r="D493" s="66" t="s">
        <v>128</v>
      </c>
    </row>
    <row r="494" spans="1:4" ht="25.5" x14ac:dyDescent="0.25">
      <c r="A494" s="38">
        <v>2008</v>
      </c>
      <c r="B494" s="38" t="s">
        <v>347</v>
      </c>
      <c r="C494" s="64" t="s">
        <v>946</v>
      </c>
      <c r="D494" s="66" t="s">
        <v>163</v>
      </c>
    </row>
    <row r="495" spans="1:4" ht="51" x14ac:dyDescent="0.25">
      <c r="A495" s="38">
        <v>2008</v>
      </c>
      <c r="B495" s="38" t="s">
        <v>347</v>
      </c>
      <c r="C495" s="64" t="s">
        <v>946</v>
      </c>
      <c r="D495" s="66" t="s">
        <v>166</v>
      </c>
    </row>
    <row r="496" spans="1:4" ht="15" x14ac:dyDescent="0.25">
      <c r="A496" s="38">
        <v>2008</v>
      </c>
      <c r="B496" s="38" t="s">
        <v>347</v>
      </c>
      <c r="C496" s="64" t="s">
        <v>946</v>
      </c>
      <c r="D496" s="66" t="s">
        <v>141</v>
      </c>
    </row>
    <row r="497" spans="1:4" ht="15" x14ac:dyDescent="0.25">
      <c r="A497" s="38">
        <v>2008</v>
      </c>
      <c r="B497" s="38" t="s">
        <v>347</v>
      </c>
      <c r="C497" s="64" t="s">
        <v>946</v>
      </c>
      <c r="D497" s="66" t="s">
        <v>125</v>
      </c>
    </row>
    <row r="498" spans="1:4" ht="15" x14ac:dyDescent="0.25">
      <c r="A498" s="38">
        <v>2009</v>
      </c>
      <c r="B498" s="38" t="s">
        <v>347</v>
      </c>
      <c r="C498" s="64" t="s">
        <v>946</v>
      </c>
      <c r="D498" s="66" t="s">
        <v>216</v>
      </c>
    </row>
    <row r="499" spans="1:4" ht="25.5" x14ac:dyDescent="0.25">
      <c r="A499" s="38">
        <v>2009</v>
      </c>
      <c r="B499" s="38" t="s">
        <v>347</v>
      </c>
      <c r="C499" s="64" t="s">
        <v>946</v>
      </c>
      <c r="D499" s="66" t="s">
        <v>224</v>
      </c>
    </row>
    <row r="500" spans="1:4" ht="25.5" x14ac:dyDescent="0.25">
      <c r="A500" s="38">
        <v>2009</v>
      </c>
      <c r="B500" s="38" t="s">
        <v>347</v>
      </c>
      <c r="C500" s="64" t="s">
        <v>946</v>
      </c>
      <c r="D500" s="66" t="s">
        <v>236</v>
      </c>
    </row>
    <row r="501" spans="1:4" ht="38.25" x14ac:dyDescent="0.25">
      <c r="A501" s="38">
        <v>2010</v>
      </c>
      <c r="B501" s="38" t="s">
        <v>347</v>
      </c>
      <c r="C501" s="64" t="s">
        <v>946</v>
      </c>
      <c r="D501" s="66" t="s">
        <v>277</v>
      </c>
    </row>
    <row r="502" spans="1:4" ht="25.5" x14ac:dyDescent="0.25">
      <c r="A502" s="38">
        <v>2010</v>
      </c>
      <c r="B502" s="38" t="s">
        <v>347</v>
      </c>
      <c r="C502" s="64" t="s">
        <v>946</v>
      </c>
      <c r="D502" s="66" t="s">
        <v>276</v>
      </c>
    </row>
    <row r="503" spans="1:4" ht="25.5" x14ac:dyDescent="0.25">
      <c r="A503" s="38">
        <v>2010</v>
      </c>
      <c r="B503" s="38" t="s">
        <v>347</v>
      </c>
      <c r="C503" s="64" t="s">
        <v>946</v>
      </c>
      <c r="D503" s="66" t="s">
        <v>290</v>
      </c>
    </row>
    <row r="504" spans="1:4" ht="38.25" x14ac:dyDescent="0.25">
      <c r="A504" s="38">
        <v>2010</v>
      </c>
      <c r="B504" s="38" t="s">
        <v>347</v>
      </c>
      <c r="C504" s="64" t="s">
        <v>946</v>
      </c>
      <c r="D504" s="66" t="s">
        <v>261</v>
      </c>
    </row>
    <row r="505" spans="1:4" ht="15" x14ac:dyDescent="0.25">
      <c r="A505" s="38">
        <v>2011</v>
      </c>
      <c r="B505" s="38" t="s">
        <v>347</v>
      </c>
      <c r="C505" s="64" t="s">
        <v>946</v>
      </c>
      <c r="D505" s="66" t="s">
        <v>328</v>
      </c>
    </row>
    <row r="506" spans="1:4" ht="25.5" x14ac:dyDescent="0.25">
      <c r="A506" s="38">
        <v>2011</v>
      </c>
      <c r="B506" s="38" t="s">
        <v>347</v>
      </c>
      <c r="C506" s="64" t="s">
        <v>946</v>
      </c>
      <c r="D506" s="66" t="s">
        <v>321</v>
      </c>
    </row>
    <row r="507" spans="1:4" ht="25.5" x14ac:dyDescent="0.25">
      <c r="A507" s="38">
        <v>2011</v>
      </c>
      <c r="B507" s="38" t="s">
        <v>347</v>
      </c>
      <c r="C507" s="64" t="s">
        <v>946</v>
      </c>
      <c r="D507" s="66" t="s">
        <v>299</v>
      </c>
    </row>
    <row r="508" spans="1:4" ht="25.5" x14ac:dyDescent="0.25">
      <c r="A508" s="38">
        <v>2011</v>
      </c>
      <c r="B508" s="38" t="s">
        <v>347</v>
      </c>
      <c r="C508" s="64" t="s">
        <v>946</v>
      </c>
      <c r="D508" s="66" t="s">
        <v>326</v>
      </c>
    </row>
    <row r="509" spans="1:4" ht="15" x14ac:dyDescent="0.25">
      <c r="A509" s="38">
        <v>2011</v>
      </c>
      <c r="B509" s="38" t="s">
        <v>347</v>
      </c>
      <c r="C509" s="64" t="s">
        <v>946</v>
      </c>
      <c r="D509" s="66" t="s">
        <v>327</v>
      </c>
    </row>
    <row r="510" spans="1:4" ht="51" x14ac:dyDescent="0.25">
      <c r="A510" s="38">
        <v>2012</v>
      </c>
      <c r="B510" s="38" t="s">
        <v>347</v>
      </c>
      <c r="C510" s="64" t="s">
        <v>946</v>
      </c>
      <c r="D510" s="67" t="s">
        <v>368</v>
      </c>
    </row>
    <row r="511" spans="1:4" ht="38.25" x14ac:dyDescent="0.25">
      <c r="A511" s="38">
        <v>2012</v>
      </c>
      <c r="B511" s="38" t="s">
        <v>347</v>
      </c>
      <c r="C511" s="64" t="s">
        <v>946</v>
      </c>
      <c r="D511" s="66" t="s">
        <v>2574</v>
      </c>
    </row>
    <row r="512" spans="1:4" ht="38.25" x14ac:dyDescent="0.25">
      <c r="A512" s="38">
        <v>2012</v>
      </c>
      <c r="B512" s="38" t="s">
        <v>347</v>
      </c>
      <c r="C512" s="64" t="s">
        <v>946</v>
      </c>
      <c r="D512" s="67" t="s">
        <v>365</v>
      </c>
    </row>
    <row r="513" spans="1:4" ht="25.5" x14ac:dyDescent="0.25">
      <c r="A513" s="38">
        <v>2014</v>
      </c>
      <c r="B513" s="38" t="s">
        <v>347</v>
      </c>
      <c r="C513" s="64" t="s">
        <v>946</v>
      </c>
      <c r="D513" s="67" t="s">
        <v>428</v>
      </c>
    </row>
    <row r="514" spans="1:4" ht="15" x14ac:dyDescent="0.25">
      <c r="A514" s="38">
        <v>2014</v>
      </c>
      <c r="B514" s="38" t="s">
        <v>347</v>
      </c>
      <c r="C514" s="64" t="s">
        <v>946</v>
      </c>
      <c r="D514" s="67" t="s">
        <v>436</v>
      </c>
    </row>
    <row r="515" spans="1:4" ht="51" x14ac:dyDescent="0.25">
      <c r="A515" s="38">
        <v>2015</v>
      </c>
      <c r="B515" s="38" t="s">
        <v>347</v>
      </c>
      <c r="C515" s="64" t="s">
        <v>946</v>
      </c>
      <c r="D515" s="67" t="s">
        <v>501</v>
      </c>
    </row>
    <row r="516" spans="1:4" ht="15" x14ac:dyDescent="0.25">
      <c r="A516" s="38">
        <v>2015</v>
      </c>
      <c r="B516" s="38" t="s">
        <v>347</v>
      </c>
      <c r="C516" s="64" t="s">
        <v>946</v>
      </c>
      <c r="D516" s="67" t="s">
        <v>484</v>
      </c>
    </row>
    <row r="517" spans="1:4" ht="15" x14ac:dyDescent="0.25">
      <c r="A517" s="38">
        <v>2015</v>
      </c>
      <c r="B517" s="38" t="s">
        <v>347</v>
      </c>
      <c r="C517" s="64" t="s">
        <v>946</v>
      </c>
      <c r="D517" s="67" t="s">
        <v>508</v>
      </c>
    </row>
    <row r="518" spans="1:4" ht="15" x14ac:dyDescent="0.25">
      <c r="A518" s="38">
        <v>2016</v>
      </c>
      <c r="B518" s="38" t="s">
        <v>347</v>
      </c>
      <c r="C518" s="64" t="s">
        <v>946</v>
      </c>
      <c r="D518" s="67" t="s">
        <v>514</v>
      </c>
    </row>
    <row r="519" spans="1:4" ht="15" x14ac:dyDescent="0.25">
      <c r="A519" s="38">
        <v>2018</v>
      </c>
      <c r="B519" s="38" t="s">
        <v>347</v>
      </c>
      <c r="C519" s="64" t="s">
        <v>946</v>
      </c>
      <c r="D519" s="67" t="s">
        <v>1748</v>
      </c>
    </row>
    <row r="520" spans="1:4" ht="25.5" x14ac:dyDescent="0.25">
      <c r="A520" s="38">
        <v>2018</v>
      </c>
      <c r="B520" s="38" t="s">
        <v>347</v>
      </c>
      <c r="C520" s="64" t="s">
        <v>946</v>
      </c>
      <c r="D520" s="67" t="s">
        <v>604</v>
      </c>
    </row>
    <row r="521" spans="1:4" ht="38.25" x14ac:dyDescent="0.25">
      <c r="A521" s="38">
        <v>2018</v>
      </c>
      <c r="B521" s="38" t="s">
        <v>347</v>
      </c>
      <c r="C521" s="64" t="s">
        <v>946</v>
      </c>
      <c r="D521" s="67" t="s">
        <v>606</v>
      </c>
    </row>
    <row r="522" spans="1:4" ht="51" x14ac:dyDescent="0.25">
      <c r="A522" s="38">
        <v>2019</v>
      </c>
      <c r="B522" s="38" t="s">
        <v>347</v>
      </c>
      <c r="C522" s="64" t="s">
        <v>946</v>
      </c>
      <c r="D522" s="67" t="s">
        <v>678</v>
      </c>
    </row>
    <row r="523" spans="1:4" ht="25.5" x14ac:dyDescent="0.25">
      <c r="A523" s="38">
        <v>2019</v>
      </c>
      <c r="B523" s="38" t="s">
        <v>347</v>
      </c>
      <c r="C523" s="64" t="s">
        <v>946</v>
      </c>
      <c r="D523" s="67" t="s">
        <v>669</v>
      </c>
    </row>
    <row r="524" spans="1:4" ht="15" x14ac:dyDescent="0.25">
      <c r="A524" s="38">
        <v>2019</v>
      </c>
      <c r="B524" s="38" t="s">
        <v>347</v>
      </c>
      <c r="C524" s="64" t="s">
        <v>946</v>
      </c>
      <c r="D524" s="67" t="s">
        <v>652</v>
      </c>
    </row>
    <row r="525" spans="1:4" ht="25.5" x14ac:dyDescent="0.25">
      <c r="A525" s="38">
        <v>2019</v>
      </c>
      <c r="B525" s="38" t="s">
        <v>347</v>
      </c>
      <c r="C525" s="64" t="s">
        <v>946</v>
      </c>
      <c r="D525" s="67" t="s">
        <v>676</v>
      </c>
    </row>
    <row r="526" spans="1:4" ht="25.5" x14ac:dyDescent="0.25">
      <c r="A526" s="38">
        <v>2019</v>
      </c>
      <c r="B526" s="38" t="s">
        <v>347</v>
      </c>
      <c r="C526" s="64" t="s">
        <v>946</v>
      </c>
      <c r="D526" s="67" t="s">
        <v>657</v>
      </c>
    </row>
    <row r="527" spans="1:4" ht="25.5" x14ac:dyDescent="0.25">
      <c r="A527" s="38">
        <v>2019</v>
      </c>
      <c r="B527" s="38" t="s">
        <v>347</v>
      </c>
      <c r="C527" s="64" t="s">
        <v>946</v>
      </c>
      <c r="D527" s="67" t="s">
        <v>656</v>
      </c>
    </row>
    <row r="528" spans="1:4" ht="25.5" x14ac:dyDescent="0.25">
      <c r="A528" s="38">
        <v>2019</v>
      </c>
      <c r="B528" s="38" t="s">
        <v>347</v>
      </c>
      <c r="C528" s="64" t="s">
        <v>946</v>
      </c>
      <c r="D528" s="67" t="s">
        <v>1747</v>
      </c>
    </row>
    <row r="529" spans="1:4" ht="25.5" x14ac:dyDescent="0.25">
      <c r="A529" s="38">
        <v>2019</v>
      </c>
      <c r="B529" s="38" t="s">
        <v>347</v>
      </c>
      <c r="C529" s="64" t="s">
        <v>946</v>
      </c>
      <c r="D529" s="67" t="s">
        <v>697</v>
      </c>
    </row>
    <row r="530" spans="1:4" ht="25.5" x14ac:dyDescent="0.25">
      <c r="A530" s="38">
        <v>2019</v>
      </c>
      <c r="B530" s="38" t="s">
        <v>347</v>
      </c>
      <c r="C530" s="64" t="s">
        <v>946</v>
      </c>
      <c r="D530" s="67" t="s">
        <v>677</v>
      </c>
    </row>
    <row r="531" spans="1:4" ht="38.25" x14ac:dyDescent="0.25">
      <c r="A531" s="38">
        <v>2020</v>
      </c>
      <c r="B531" s="38" t="s">
        <v>347</v>
      </c>
      <c r="C531" s="64" t="s">
        <v>946</v>
      </c>
      <c r="D531" s="67" t="s">
        <v>710</v>
      </c>
    </row>
    <row r="532" spans="1:4" ht="51" x14ac:dyDescent="0.25">
      <c r="A532" s="38">
        <v>2021</v>
      </c>
      <c r="B532" s="38" t="s">
        <v>347</v>
      </c>
      <c r="C532" s="64" t="s">
        <v>946</v>
      </c>
      <c r="D532" s="67" t="s">
        <v>812</v>
      </c>
    </row>
    <row r="533" spans="1:4" ht="63.75" x14ac:dyDescent="0.25">
      <c r="A533" s="38">
        <v>2021</v>
      </c>
      <c r="B533" s="38" t="s">
        <v>347</v>
      </c>
      <c r="C533" s="64" t="s">
        <v>946</v>
      </c>
      <c r="D533" s="67" t="s">
        <v>778</v>
      </c>
    </row>
    <row r="534" spans="1:4" ht="25.5" x14ac:dyDescent="0.25">
      <c r="A534" s="38">
        <v>2021</v>
      </c>
      <c r="B534" s="38" t="s">
        <v>347</v>
      </c>
      <c r="C534" s="64" t="s">
        <v>946</v>
      </c>
      <c r="D534" s="67" t="s">
        <v>830</v>
      </c>
    </row>
    <row r="535" spans="1:4" ht="38.25" x14ac:dyDescent="0.25">
      <c r="A535" s="38">
        <v>2021</v>
      </c>
      <c r="B535" s="38" t="s">
        <v>347</v>
      </c>
      <c r="C535" s="64" t="s">
        <v>946</v>
      </c>
      <c r="D535" s="67" t="s">
        <v>771</v>
      </c>
    </row>
    <row r="536" spans="1:4" ht="38.25" x14ac:dyDescent="0.25">
      <c r="A536" s="38">
        <v>2021</v>
      </c>
      <c r="B536" s="38" t="s">
        <v>347</v>
      </c>
      <c r="C536" s="64" t="s">
        <v>946</v>
      </c>
      <c r="D536" s="67" t="s">
        <v>820</v>
      </c>
    </row>
    <row r="537" spans="1:4" ht="38.25" x14ac:dyDescent="0.25">
      <c r="A537" s="38">
        <v>2021</v>
      </c>
      <c r="B537" s="38" t="s">
        <v>347</v>
      </c>
      <c r="C537" s="64" t="s">
        <v>946</v>
      </c>
      <c r="D537" s="67" t="s">
        <v>770</v>
      </c>
    </row>
    <row r="538" spans="1:4" ht="15" x14ac:dyDescent="0.25">
      <c r="A538" s="38">
        <v>2021</v>
      </c>
      <c r="B538" s="38" t="s">
        <v>347</v>
      </c>
      <c r="C538" s="64" t="s">
        <v>946</v>
      </c>
      <c r="D538" s="67" t="s">
        <v>822</v>
      </c>
    </row>
    <row r="539" spans="1:4" ht="25.5" x14ac:dyDescent="0.25">
      <c r="A539" s="38">
        <v>2021</v>
      </c>
      <c r="B539" s="38" t="s">
        <v>347</v>
      </c>
      <c r="C539" s="64" t="s">
        <v>946</v>
      </c>
      <c r="D539" s="67" t="s">
        <v>819</v>
      </c>
    </row>
    <row r="540" spans="1:4" ht="15" x14ac:dyDescent="0.25">
      <c r="A540" s="38">
        <v>2021</v>
      </c>
      <c r="B540" s="38" t="s">
        <v>347</v>
      </c>
      <c r="C540" s="64" t="s">
        <v>946</v>
      </c>
      <c r="D540" s="67" t="s">
        <v>821</v>
      </c>
    </row>
    <row r="541" spans="1:4" ht="38.25" x14ac:dyDescent="0.25">
      <c r="A541" s="38">
        <v>2021</v>
      </c>
      <c r="B541" s="38" t="s">
        <v>347</v>
      </c>
      <c r="C541" s="64" t="s">
        <v>946</v>
      </c>
      <c r="D541" s="67" t="s">
        <v>798</v>
      </c>
    </row>
    <row r="542" spans="1:4" ht="38.25" x14ac:dyDescent="0.25">
      <c r="A542" s="38">
        <v>2021</v>
      </c>
      <c r="B542" s="38" t="s">
        <v>347</v>
      </c>
      <c r="C542" s="64" t="s">
        <v>946</v>
      </c>
      <c r="D542" s="67" t="s">
        <v>815</v>
      </c>
    </row>
    <row r="543" spans="1:4" ht="15" x14ac:dyDescent="0.25">
      <c r="A543" s="38">
        <v>2022</v>
      </c>
      <c r="B543" s="38" t="s">
        <v>347</v>
      </c>
      <c r="C543" s="64" t="s">
        <v>946</v>
      </c>
      <c r="D543" s="67" t="s">
        <v>860</v>
      </c>
    </row>
    <row r="544" spans="1:4" ht="25.5" x14ac:dyDescent="0.25">
      <c r="A544" s="38">
        <v>2022</v>
      </c>
      <c r="B544" s="38" t="s">
        <v>347</v>
      </c>
      <c r="C544" s="65" t="s">
        <v>946</v>
      </c>
      <c r="D544" s="67" t="s">
        <v>868</v>
      </c>
    </row>
    <row r="545" spans="1:4" ht="51" x14ac:dyDescent="0.25">
      <c r="A545" s="38">
        <v>2022</v>
      </c>
      <c r="B545" s="38" t="s">
        <v>347</v>
      </c>
      <c r="C545" s="64" t="s">
        <v>946</v>
      </c>
      <c r="D545" s="67" t="s">
        <v>870</v>
      </c>
    </row>
    <row r="546" spans="1:4" ht="25.5" x14ac:dyDescent="0.25">
      <c r="A546" s="38">
        <v>2022</v>
      </c>
      <c r="B546" s="38" t="s">
        <v>347</v>
      </c>
      <c r="C546" s="64" t="s">
        <v>946</v>
      </c>
      <c r="D546" s="67" t="s">
        <v>859</v>
      </c>
    </row>
    <row r="547" spans="1:4" ht="51" x14ac:dyDescent="0.25">
      <c r="A547" s="38">
        <v>2022</v>
      </c>
      <c r="B547" s="38" t="s">
        <v>347</v>
      </c>
      <c r="C547" s="65" t="s">
        <v>946</v>
      </c>
      <c r="D547" s="67" t="s">
        <v>867</v>
      </c>
    </row>
    <row r="548" spans="1:4" ht="25.5" x14ac:dyDescent="0.25">
      <c r="A548" s="38">
        <v>2022</v>
      </c>
      <c r="B548" s="38" t="s">
        <v>347</v>
      </c>
      <c r="C548" s="65" t="s">
        <v>946</v>
      </c>
      <c r="D548" s="67" t="s">
        <v>869</v>
      </c>
    </row>
    <row r="549" spans="1:4" ht="63.75" x14ac:dyDescent="0.25">
      <c r="A549" s="38">
        <v>2006</v>
      </c>
      <c r="B549" s="38" t="s">
        <v>347</v>
      </c>
      <c r="C549" s="64" t="s">
        <v>1753</v>
      </c>
      <c r="D549" s="28" t="s">
        <v>3</v>
      </c>
    </row>
    <row r="550" spans="1:4" ht="25.5" x14ac:dyDescent="0.25">
      <c r="A550" s="38">
        <v>2006</v>
      </c>
      <c r="B550" s="38" t="s">
        <v>347</v>
      </c>
      <c r="C550" s="64" t="s">
        <v>1753</v>
      </c>
      <c r="D550" s="28" t="s">
        <v>6</v>
      </c>
    </row>
    <row r="551" spans="1:4" ht="25.5" x14ac:dyDescent="0.25">
      <c r="A551" s="38">
        <v>2006</v>
      </c>
      <c r="B551" s="38" t="s">
        <v>347</v>
      </c>
      <c r="C551" s="64" t="s">
        <v>1753</v>
      </c>
      <c r="D551" s="28" t="s">
        <v>237</v>
      </c>
    </row>
    <row r="552" spans="1:4" ht="38.25" x14ac:dyDescent="0.25">
      <c r="A552" s="38">
        <v>2006</v>
      </c>
      <c r="B552" s="38" t="s">
        <v>347</v>
      </c>
      <c r="C552" s="64" t="s">
        <v>1753</v>
      </c>
      <c r="D552" s="28" t="s">
        <v>19</v>
      </c>
    </row>
    <row r="553" spans="1:4" ht="25.5" x14ac:dyDescent="0.25">
      <c r="A553" s="38">
        <v>2006</v>
      </c>
      <c r="B553" s="38" t="s">
        <v>347</v>
      </c>
      <c r="C553" s="64" t="s">
        <v>1753</v>
      </c>
      <c r="D553" s="28" t="s">
        <v>20</v>
      </c>
    </row>
    <row r="554" spans="1:4" ht="25.5" x14ac:dyDescent="0.25">
      <c r="A554" s="38">
        <v>2006</v>
      </c>
      <c r="B554" s="38" t="s">
        <v>347</v>
      </c>
      <c r="C554" s="64" t="s">
        <v>1753</v>
      </c>
      <c r="D554" s="28" t="s">
        <v>25</v>
      </c>
    </row>
    <row r="555" spans="1:4" ht="25.5" x14ac:dyDescent="0.25">
      <c r="A555" s="38">
        <v>2007</v>
      </c>
      <c r="B555" s="38" t="s">
        <v>347</v>
      </c>
      <c r="C555" s="64" t="s">
        <v>1753</v>
      </c>
      <c r="D555" s="73" t="s">
        <v>82</v>
      </c>
    </row>
    <row r="556" spans="1:4" ht="38.25" x14ac:dyDescent="0.25">
      <c r="A556" s="38">
        <v>2007</v>
      </c>
      <c r="B556" s="38" t="s">
        <v>347</v>
      </c>
      <c r="C556" s="64" t="s">
        <v>1753</v>
      </c>
      <c r="D556" s="73" t="s">
        <v>58</v>
      </c>
    </row>
    <row r="557" spans="1:4" ht="15" x14ac:dyDescent="0.25">
      <c r="A557" s="38">
        <v>2007</v>
      </c>
      <c r="B557" s="38" t="s">
        <v>347</v>
      </c>
      <c r="C557" s="64" t="s">
        <v>1753</v>
      </c>
      <c r="D557" s="28" t="s">
        <v>90</v>
      </c>
    </row>
    <row r="558" spans="1:4" ht="25.5" x14ac:dyDescent="0.25">
      <c r="A558" s="38">
        <v>2007</v>
      </c>
      <c r="B558" s="38" t="s">
        <v>347</v>
      </c>
      <c r="C558" s="64" t="s">
        <v>1753</v>
      </c>
      <c r="D558" s="73" t="s">
        <v>73</v>
      </c>
    </row>
    <row r="559" spans="1:4" ht="25.5" x14ac:dyDescent="0.25">
      <c r="A559" s="38">
        <v>2007</v>
      </c>
      <c r="B559" s="38" t="s">
        <v>347</v>
      </c>
      <c r="C559" s="64" t="s">
        <v>1753</v>
      </c>
      <c r="D559" s="28" t="s">
        <v>87</v>
      </c>
    </row>
    <row r="560" spans="1:4" ht="25.5" x14ac:dyDescent="0.25">
      <c r="A560" s="38">
        <v>2007</v>
      </c>
      <c r="B560" s="38" t="s">
        <v>347</v>
      </c>
      <c r="C560" s="64" t="s">
        <v>1753</v>
      </c>
      <c r="D560" s="28" t="s">
        <v>85</v>
      </c>
    </row>
    <row r="561" spans="1:4" ht="25.5" x14ac:dyDescent="0.25">
      <c r="A561" s="38">
        <v>2007</v>
      </c>
      <c r="B561" s="38" t="s">
        <v>347</v>
      </c>
      <c r="C561" s="64" t="s">
        <v>1753</v>
      </c>
      <c r="D561" s="73" t="s">
        <v>49</v>
      </c>
    </row>
    <row r="562" spans="1:4" ht="25.5" x14ac:dyDescent="0.25">
      <c r="A562" s="38">
        <v>2007</v>
      </c>
      <c r="B562" s="38" t="s">
        <v>347</v>
      </c>
      <c r="C562" s="64" t="s">
        <v>1753</v>
      </c>
      <c r="D562" s="73" t="s">
        <v>57</v>
      </c>
    </row>
    <row r="563" spans="1:4" ht="15" x14ac:dyDescent="0.25">
      <c r="A563" s="38">
        <v>2008</v>
      </c>
      <c r="B563" s="38" t="s">
        <v>347</v>
      </c>
      <c r="C563" s="64" t="s">
        <v>1753</v>
      </c>
      <c r="D563" s="66" t="s">
        <v>137</v>
      </c>
    </row>
    <row r="564" spans="1:4" ht="25.5" x14ac:dyDescent="0.25">
      <c r="A564" s="38">
        <v>2008</v>
      </c>
      <c r="B564" s="38" t="s">
        <v>347</v>
      </c>
      <c r="C564" s="64" t="s">
        <v>1753</v>
      </c>
      <c r="D564" s="66" t="s">
        <v>173</v>
      </c>
    </row>
    <row r="565" spans="1:4" ht="25.5" x14ac:dyDescent="0.25">
      <c r="A565" s="38">
        <v>2008</v>
      </c>
      <c r="B565" s="38" t="s">
        <v>347</v>
      </c>
      <c r="C565" s="64" t="s">
        <v>1753</v>
      </c>
      <c r="D565" s="66" t="s">
        <v>168</v>
      </c>
    </row>
    <row r="566" spans="1:4" ht="38.25" x14ac:dyDescent="0.25">
      <c r="A566" s="38">
        <v>2008</v>
      </c>
      <c r="B566" s="38" t="s">
        <v>347</v>
      </c>
      <c r="C566" s="64" t="s">
        <v>1753</v>
      </c>
      <c r="D566" s="66" t="s">
        <v>124</v>
      </c>
    </row>
    <row r="567" spans="1:4" ht="25.5" x14ac:dyDescent="0.25">
      <c r="A567" s="38">
        <v>2008</v>
      </c>
      <c r="B567" s="38" t="s">
        <v>347</v>
      </c>
      <c r="C567" s="64" t="s">
        <v>1753</v>
      </c>
      <c r="D567" s="66" t="s">
        <v>171</v>
      </c>
    </row>
    <row r="568" spans="1:4" ht="25.5" x14ac:dyDescent="0.25">
      <c r="A568" s="38">
        <v>2008</v>
      </c>
      <c r="B568" s="38" t="s">
        <v>347</v>
      </c>
      <c r="C568" s="64" t="s">
        <v>1753</v>
      </c>
      <c r="D568" s="66" t="s">
        <v>129</v>
      </c>
    </row>
    <row r="569" spans="1:4" ht="38.25" x14ac:dyDescent="0.25">
      <c r="A569" s="38">
        <v>2008</v>
      </c>
      <c r="B569" s="38" t="s">
        <v>347</v>
      </c>
      <c r="C569" s="64" t="s">
        <v>1753</v>
      </c>
      <c r="D569" s="66" t="s">
        <v>123</v>
      </c>
    </row>
    <row r="570" spans="1:4" ht="51" x14ac:dyDescent="0.25">
      <c r="A570" s="38">
        <v>2008</v>
      </c>
      <c r="B570" s="38" t="s">
        <v>347</v>
      </c>
      <c r="C570" s="64" t="s">
        <v>1753</v>
      </c>
      <c r="D570" s="66" t="s">
        <v>146</v>
      </c>
    </row>
    <row r="571" spans="1:4" ht="25.5" x14ac:dyDescent="0.25">
      <c r="A571" s="38">
        <v>2008</v>
      </c>
      <c r="B571" s="38" t="s">
        <v>347</v>
      </c>
      <c r="C571" s="64" t="s">
        <v>1753</v>
      </c>
      <c r="D571" s="66" t="s">
        <v>156</v>
      </c>
    </row>
    <row r="572" spans="1:4" ht="25.5" x14ac:dyDescent="0.25">
      <c r="A572" s="38">
        <v>2008</v>
      </c>
      <c r="B572" s="38" t="s">
        <v>347</v>
      </c>
      <c r="C572" s="64" t="s">
        <v>1753</v>
      </c>
      <c r="D572" s="66" t="s">
        <v>139</v>
      </c>
    </row>
    <row r="573" spans="1:4" ht="38.25" x14ac:dyDescent="0.25">
      <c r="A573" s="38">
        <v>2008</v>
      </c>
      <c r="B573" s="38" t="s">
        <v>347</v>
      </c>
      <c r="C573" s="64" t="s">
        <v>1753</v>
      </c>
      <c r="D573" s="66" t="s">
        <v>155</v>
      </c>
    </row>
    <row r="574" spans="1:4" ht="38.25" x14ac:dyDescent="0.25">
      <c r="A574" s="38">
        <v>2008</v>
      </c>
      <c r="B574" s="38" t="s">
        <v>347</v>
      </c>
      <c r="C574" s="64" t="s">
        <v>1753</v>
      </c>
      <c r="D574" s="66" t="s">
        <v>167</v>
      </c>
    </row>
    <row r="575" spans="1:4" ht="38.25" x14ac:dyDescent="0.25">
      <c r="A575" s="38">
        <v>2009</v>
      </c>
      <c r="B575" s="38" t="s">
        <v>347</v>
      </c>
      <c r="C575" s="64" t="s">
        <v>1753</v>
      </c>
      <c r="D575" s="66" t="s">
        <v>232</v>
      </c>
    </row>
    <row r="576" spans="1:4" ht="25.5" x14ac:dyDescent="0.25">
      <c r="A576" s="38">
        <v>2009</v>
      </c>
      <c r="B576" s="38" t="s">
        <v>347</v>
      </c>
      <c r="C576" s="64" t="s">
        <v>1753</v>
      </c>
      <c r="D576" s="66" t="s">
        <v>220</v>
      </c>
    </row>
    <row r="577" spans="1:4" ht="51" x14ac:dyDescent="0.25">
      <c r="A577" s="38">
        <v>2009</v>
      </c>
      <c r="B577" s="38" t="s">
        <v>347</v>
      </c>
      <c r="C577" s="64" t="s">
        <v>1753</v>
      </c>
      <c r="D577" s="66" t="s">
        <v>235</v>
      </c>
    </row>
    <row r="578" spans="1:4" ht="25.5" x14ac:dyDescent="0.25">
      <c r="A578" s="38">
        <v>2009</v>
      </c>
      <c r="B578" s="38" t="s">
        <v>347</v>
      </c>
      <c r="C578" s="64" t="s">
        <v>1753</v>
      </c>
      <c r="D578" s="66" t="s">
        <v>211</v>
      </c>
    </row>
    <row r="579" spans="1:4" ht="15" x14ac:dyDescent="0.25">
      <c r="A579" s="38">
        <v>2009</v>
      </c>
      <c r="B579" s="38" t="s">
        <v>347</v>
      </c>
      <c r="C579" s="64" t="s">
        <v>1753</v>
      </c>
      <c r="D579" s="66" t="s">
        <v>215</v>
      </c>
    </row>
    <row r="580" spans="1:4" ht="25.5" x14ac:dyDescent="0.25">
      <c r="A580" s="38">
        <v>2009</v>
      </c>
      <c r="B580" s="38" t="s">
        <v>347</v>
      </c>
      <c r="C580" s="64" t="s">
        <v>1753</v>
      </c>
      <c r="D580" s="66" t="s">
        <v>227</v>
      </c>
    </row>
    <row r="581" spans="1:4" ht="38.25" x14ac:dyDescent="0.25">
      <c r="A581" s="38">
        <v>2009</v>
      </c>
      <c r="B581" s="38" t="s">
        <v>347</v>
      </c>
      <c r="C581" s="64" t="s">
        <v>1753</v>
      </c>
      <c r="D581" s="66" t="s">
        <v>229</v>
      </c>
    </row>
    <row r="582" spans="1:4" ht="38.25" x14ac:dyDescent="0.25">
      <c r="A582" s="38">
        <v>2009</v>
      </c>
      <c r="B582" s="38" t="s">
        <v>347</v>
      </c>
      <c r="C582" s="64" t="s">
        <v>1753</v>
      </c>
      <c r="D582" s="66" t="s">
        <v>188</v>
      </c>
    </row>
    <row r="583" spans="1:4" ht="25.5" x14ac:dyDescent="0.25">
      <c r="A583" s="38">
        <v>2009</v>
      </c>
      <c r="B583" s="38" t="s">
        <v>347</v>
      </c>
      <c r="C583" s="64" t="s">
        <v>1753</v>
      </c>
      <c r="D583" s="66" t="s">
        <v>201</v>
      </c>
    </row>
    <row r="584" spans="1:4" ht="25.5" x14ac:dyDescent="0.25">
      <c r="A584" s="38">
        <v>2009</v>
      </c>
      <c r="B584" s="38" t="s">
        <v>347</v>
      </c>
      <c r="C584" s="64" t="s">
        <v>1753</v>
      </c>
      <c r="D584" s="66" t="s">
        <v>214</v>
      </c>
    </row>
    <row r="585" spans="1:4" ht="25.5" x14ac:dyDescent="0.25">
      <c r="A585" s="38">
        <v>2009</v>
      </c>
      <c r="B585" s="38" t="s">
        <v>347</v>
      </c>
      <c r="C585" s="64" t="s">
        <v>1753</v>
      </c>
      <c r="D585" s="66" t="s">
        <v>202</v>
      </c>
    </row>
    <row r="586" spans="1:4" ht="38.25" x14ac:dyDescent="0.25">
      <c r="A586" s="38">
        <v>2009</v>
      </c>
      <c r="B586" s="38" t="s">
        <v>347</v>
      </c>
      <c r="C586" s="64" t="s">
        <v>1753</v>
      </c>
      <c r="D586" s="66" t="s">
        <v>205</v>
      </c>
    </row>
    <row r="587" spans="1:4" ht="25.5" x14ac:dyDescent="0.25">
      <c r="A587" s="38">
        <v>2010</v>
      </c>
      <c r="B587" s="38" t="s">
        <v>347</v>
      </c>
      <c r="C587" s="64" t="s">
        <v>1753</v>
      </c>
      <c r="D587" s="66" t="s">
        <v>243</v>
      </c>
    </row>
    <row r="588" spans="1:4" ht="25.5" x14ac:dyDescent="0.25">
      <c r="A588" s="38">
        <v>2010</v>
      </c>
      <c r="B588" s="38" t="s">
        <v>347</v>
      </c>
      <c r="C588" s="64" t="s">
        <v>1753</v>
      </c>
      <c r="D588" s="66" t="s">
        <v>244</v>
      </c>
    </row>
    <row r="589" spans="1:4" ht="15" x14ac:dyDescent="0.25">
      <c r="A589" s="38">
        <v>2010</v>
      </c>
      <c r="B589" s="38" t="s">
        <v>347</v>
      </c>
      <c r="C589" s="64" t="s">
        <v>1753</v>
      </c>
      <c r="D589" s="66" t="s">
        <v>245</v>
      </c>
    </row>
    <row r="590" spans="1:4" ht="15" x14ac:dyDescent="0.25">
      <c r="A590" s="38">
        <v>2010</v>
      </c>
      <c r="B590" s="38" t="s">
        <v>347</v>
      </c>
      <c r="C590" s="64" t="s">
        <v>1753</v>
      </c>
      <c r="D590" s="66" t="s">
        <v>257</v>
      </c>
    </row>
    <row r="591" spans="1:4" ht="25.5" x14ac:dyDescent="0.25">
      <c r="A591" s="38">
        <v>2010</v>
      </c>
      <c r="B591" s="38" t="s">
        <v>347</v>
      </c>
      <c r="C591" s="64" t="s">
        <v>1753</v>
      </c>
      <c r="D591" s="66" t="s">
        <v>266</v>
      </c>
    </row>
    <row r="592" spans="1:4" ht="25.5" x14ac:dyDescent="0.25">
      <c r="A592" s="38">
        <v>2010</v>
      </c>
      <c r="B592" s="38" t="s">
        <v>347</v>
      </c>
      <c r="C592" s="64" t="s">
        <v>1753</v>
      </c>
      <c r="D592" s="66" t="s">
        <v>278</v>
      </c>
    </row>
    <row r="593" spans="1:4" ht="25.5" x14ac:dyDescent="0.25">
      <c r="A593" s="38">
        <v>2010</v>
      </c>
      <c r="B593" s="38" t="s">
        <v>347</v>
      </c>
      <c r="C593" s="64" t="s">
        <v>1753</v>
      </c>
      <c r="D593" s="66" t="s">
        <v>288</v>
      </c>
    </row>
    <row r="594" spans="1:4" ht="25.5" x14ac:dyDescent="0.25">
      <c r="A594" s="38">
        <v>2011</v>
      </c>
      <c r="B594" s="38" t="s">
        <v>347</v>
      </c>
      <c r="C594" s="64" t="s">
        <v>1753</v>
      </c>
      <c r="D594" s="66" t="s">
        <v>297</v>
      </c>
    </row>
    <row r="595" spans="1:4" ht="15" x14ac:dyDescent="0.25">
      <c r="A595" s="38">
        <v>2011</v>
      </c>
      <c r="B595" s="38" t="s">
        <v>347</v>
      </c>
      <c r="C595" s="64" t="s">
        <v>1753</v>
      </c>
      <c r="D595" s="66" t="s">
        <v>300</v>
      </c>
    </row>
    <row r="596" spans="1:4" ht="25.5" x14ac:dyDescent="0.25">
      <c r="A596" s="38">
        <v>2011</v>
      </c>
      <c r="B596" s="38" t="s">
        <v>347</v>
      </c>
      <c r="C596" s="64" t="s">
        <v>1753</v>
      </c>
      <c r="D596" s="66" t="s">
        <v>308</v>
      </c>
    </row>
    <row r="597" spans="1:4" ht="25.5" x14ac:dyDescent="0.25">
      <c r="A597" s="38">
        <v>2011</v>
      </c>
      <c r="B597" s="38" t="s">
        <v>347</v>
      </c>
      <c r="C597" s="64" t="s">
        <v>1753</v>
      </c>
      <c r="D597" s="66" t="s">
        <v>322</v>
      </c>
    </row>
    <row r="598" spans="1:4" ht="25.5" x14ac:dyDescent="0.25">
      <c r="A598" s="38">
        <v>2011</v>
      </c>
      <c r="B598" s="38" t="s">
        <v>347</v>
      </c>
      <c r="C598" s="64" t="s">
        <v>1753</v>
      </c>
      <c r="D598" s="66" t="s">
        <v>324</v>
      </c>
    </row>
    <row r="599" spans="1:4" ht="15" x14ac:dyDescent="0.25">
      <c r="A599" s="38">
        <v>2011</v>
      </c>
      <c r="B599" s="38" t="s">
        <v>347</v>
      </c>
      <c r="C599" s="64" t="s">
        <v>1753</v>
      </c>
      <c r="D599" s="66" t="s">
        <v>329</v>
      </c>
    </row>
    <row r="600" spans="1:4" ht="25.5" x14ac:dyDescent="0.25">
      <c r="A600" s="38">
        <v>2011</v>
      </c>
      <c r="B600" s="38" t="s">
        <v>347</v>
      </c>
      <c r="C600" s="64" t="s">
        <v>1753</v>
      </c>
      <c r="D600" s="66" t="s">
        <v>331</v>
      </c>
    </row>
    <row r="601" spans="1:4" ht="15" x14ac:dyDescent="0.25">
      <c r="A601" s="38">
        <v>2011</v>
      </c>
      <c r="B601" s="38" t="s">
        <v>347</v>
      </c>
      <c r="C601" s="64" t="s">
        <v>1753</v>
      </c>
      <c r="D601" s="66" t="s">
        <v>332</v>
      </c>
    </row>
    <row r="602" spans="1:4" ht="25.5" x14ac:dyDescent="0.25">
      <c r="A602" s="38">
        <v>2011</v>
      </c>
      <c r="B602" s="38" t="s">
        <v>347</v>
      </c>
      <c r="C602" s="64" t="s">
        <v>1753</v>
      </c>
      <c r="D602" s="66" t="s">
        <v>333</v>
      </c>
    </row>
    <row r="603" spans="1:4" ht="28.5" x14ac:dyDescent="0.25">
      <c r="A603" s="38">
        <v>2011</v>
      </c>
      <c r="B603" s="38" t="s">
        <v>347</v>
      </c>
      <c r="C603" s="64" t="s">
        <v>1753</v>
      </c>
      <c r="D603" s="66" t="s">
        <v>2575</v>
      </c>
    </row>
    <row r="604" spans="1:4" ht="25.5" x14ac:dyDescent="0.25">
      <c r="A604" s="38">
        <v>2011</v>
      </c>
      <c r="B604" s="38" t="s">
        <v>347</v>
      </c>
      <c r="C604" s="64" t="s">
        <v>1753</v>
      </c>
      <c r="D604" s="28" t="s">
        <v>314</v>
      </c>
    </row>
    <row r="605" spans="1:4" ht="25.5" x14ac:dyDescent="0.25">
      <c r="A605" s="38">
        <v>2011</v>
      </c>
      <c r="B605" s="38" t="s">
        <v>347</v>
      </c>
      <c r="C605" s="64" t="s">
        <v>1753</v>
      </c>
      <c r="D605" s="66" t="s">
        <v>316</v>
      </c>
    </row>
    <row r="606" spans="1:4" ht="15" x14ac:dyDescent="0.25">
      <c r="A606" s="38">
        <v>2011</v>
      </c>
      <c r="B606" s="38" t="s">
        <v>347</v>
      </c>
      <c r="C606" s="64" t="s">
        <v>1753</v>
      </c>
      <c r="D606" s="66" t="s">
        <v>318</v>
      </c>
    </row>
    <row r="607" spans="1:4" ht="38.25" x14ac:dyDescent="0.25">
      <c r="A607" s="38">
        <v>2011</v>
      </c>
      <c r="B607" s="38" t="s">
        <v>347</v>
      </c>
      <c r="C607" s="64" t="s">
        <v>1753</v>
      </c>
      <c r="D607" s="66" t="s">
        <v>320</v>
      </c>
    </row>
    <row r="608" spans="1:4" ht="15" x14ac:dyDescent="0.25">
      <c r="A608" s="38">
        <v>2012</v>
      </c>
      <c r="B608" s="38" t="s">
        <v>347</v>
      </c>
      <c r="C608" s="64" t="s">
        <v>1753</v>
      </c>
      <c r="D608" s="67" t="s">
        <v>353</v>
      </c>
    </row>
    <row r="609" spans="1:4" ht="15" x14ac:dyDescent="0.25">
      <c r="A609" s="38">
        <v>2012</v>
      </c>
      <c r="B609" s="38" t="s">
        <v>347</v>
      </c>
      <c r="C609" s="64" t="s">
        <v>1753</v>
      </c>
      <c r="D609" s="67" t="s">
        <v>354</v>
      </c>
    </row>
    <row r="610" spans="1:4" ht="25.5" x14ac:dyDescent="0.25">
      <c r="A610" s="38">
        <v>2012</v>
      </c>
      <c r="B610" s="38" t="s">
        <v>347</v>
      </c>
      <c r="C610" s="64" t="s">
        <v>1753</v>
      </c>
      <c r="D610" s="70" t="s">
        <v>362</v>
      </c>
    </row>
    <row r="611" spans="1:4" ht="25.5" x14ac:dyDescent="0.25">
      <c r="A611" s="38">
        <v>2012</v>
      </c>
      <c r="B611" s="38" t="s">
        <v>347</v>
      </c>
      <c r="C611" s="64" t="s">
        <v>1753</v>
      </c>
      <c r="D611" s="67" t="s">
        <v>364</v>
      </c>
    </row>
    <row r="612" spans="1:4" ht="25.5" x14ac:dyDescent="0.25">
      <c r="A612" s="38">
        <v>2012</v>
      </c>
      <c r="B612" s="38" t="s">
        <v>347</v>
      </c>
      <c r="C612" s="64" t="s">
        <v>1753</v>
      </c>
      <c r="D612" s="67" t="s">
        <v>366</v>
      </c>
    </row>
    <row r="613" spans="1:4" ht="25.5" x14ac:dyDescent="0.25">
      <c r="A613" s="38">
        <v>2012</v>
      </c>
      <c r="B613" s="38" t="s">
        <v>347</v>
      </c>
      <c r="C613" s="64" t="s">
        <v>1753</v>
      </c>
      <c r="D613" s="67" t="s">
        <v>367</v>
      </c>
    </row>
    <row r="614" spans="1:4" ht="51" x14ac:dyDescent="0.25">
      <c r="A614" s="38">
        <v>2012</v>
      </c>
      <c r="B614" s="38" t="s">
        <v>347</v>
      </c>
      <c r="C614" s="64" t="s">
        <v>1753</v>
      </c>
      <c r="D614" s="67" t="s">
        <v>372</v>
      </c>
    </row>
    <row r="615" spans="1:4" ht="25.5" x14ac:dyDescent="0.25">
      <c r="A615" s="38">
        <v>2013</v>
      </c>
      <c r="B615" s="38" t="s">
        <v>347</v>
      </c>
      <c r="C615" s="64" t="s">
        <v>1753</v>
      </c>
      <c r="D615" s="67" t="s">
        <v>396</v>
      </c>
    </row>
    <row r="616" spans="1:4" ht="25.5" x14ac:dyDescent="0.25">
      <c r="A616" s="38">
        <v>2013</v>
      </c>
      <c r="B616" s="38" t="s">
        <v>347</v>
      </c>
      <c r="C616" s="64" t="s">
        <v>1753</v>
      </c>
      <c r="D616" s="67" t="s">
        <v>397</v>
      </c>
    </row>
    <row r="617" spans="1:4" ht="25.5" x14ac:dyDescent="0.25">
      <c r="A617" s="38">
        <v>2013</v>
      </c>
      <c r="B617" s="38" t="s">
        <v>347</v>
      </c>
      <c r="C617" s="64" t="s">
        <v>1753</v>
      </c>
      <c r="D617" s="67" t="s">
        <v>398</v>
      </c>
    </row>
    <row r="618" spans="1:4" ht="25.5" x14ac:dyDescent="0.25">
      <c r="A618" s="38">
        <v>2013</v>
      </c>
      <c r="B618" s="38" t="s">
        <v>347</v>
      </c>
      <c r="C618" s="64" t="s">
        <v>1753</v>
      </c>
      <c r="D618" s="67" t="s">
        <v>399</v>
      </c>
    </row>
    <row r="619" spans="1:4" ht="25.5" x14ac:dyDescent="0.25">
      <c r="A619" s="38">
        <v>2013</v>
      </c>
      <c r="B619" s="38" t="s">
        <v>347</v>
      </c>
      <c r="C619" s="64" t="s">
        <v>1753</v>
      </c>
      <c r="D619" s="67" t="s">
        <v>400</v>
      </c>
    </row>
    <row r="620" spans="1:4" ht="25.5" x14ac:dyDescent="0.25">
      <c r="A620" s="38">
        <v>2013</v>
      </c>
      <c r="B620" s="38" t="s">
        <v>347</v>
      </c>
      <c r="C620" s="64" t="s">
        <v>1753</v>
      </c>
      <c r="D620" s="67" t="s">
        <v>401</v>
      </c>
    </row>
    <row r="621" spans="1:4" ht="25.5" x14ac:dyDescent="0.25">
      <c r="A621" s="38">
        <v>2013</v>
      </c>
      <c r="B621" s="38" t="s">
        <v>347</v>
      </c>
      <c r="C621" s="64" t="s">
        <v>1753</v>
      </c>
      <c r="D621" s="67" t="s">
        <v>403</v>
      </c>
    </row>
    <row r="622" spans="1:4" ht="25.5" x14ac:dyDescent="0.25">
      <c r="A622" s="38">
        <v>2013</v>
      </c>
      <c r="B622" s="38" t="s">
        <v>347</v>
      </c>
      <c r="C622" s="64" t="s">
        <v>1753</v>
      </c>
      <c r="D622" s="67" t="s">
        <v>408</v>
      </c>
    </row>
    <row r="623" spans="1:4" ht="25.5" x14ac:dyDescent="0.25">
      <c r="A623" s="38">
        <v>2013</v>
      </c>
      <c r="B623" s="38" t="s">
        <v>347</v>
      </c>
      <c r="C623" s="64" t="s">
        <v>1753</v>
      </c>
      <c r="D623" s="67" t="s">
        <v>409</v>
      </c>
    </row>
    <row r="624" spans="1:4" ht="25.5" x14ac:dyDescent="0.25">
      <c r="A624" s="38">
        <v>2013</v>
      </c>
      <c r="B624" s="38" t="s">
        <v>347</v>
      </c>
      <c r="C624" s="64" t="s">
        <v>1753</v>
      </c>
      <c r="D624" s="67" t="s">
        <v>410</v>
      </c>
    </row>
    <row r="625" spans="1:4" ht="25.5" x14ac:dyDescent="0.25">
      <c r="A625" s="38">
        <v>2014</v>
      </c>
      <c r="B625" s="38" t="s">
        <v>347</v>
      </c>
      <c r="C625" s="64" t="s">
        <v>1753</v>
      </c>
      <c r="D625" s="67" t="s">
        <v>427</v>
      </c>
    </row>
    <row r="626" spans="1:4" ht="25.5" x14ac:dyDescent="0.25">
      <c r="A626" s="38">
        <v>2014</v>
      </c>
      <c r="B626" s="38" t="s">
        <v>347</v>
      </c>
      <c r="C626" s="64" t="s">
        <v>1753</v>
      </c>
      <c r="D626" s="67" t="s">
        <v>432</v>
      </c>
    </row>
    <row r="627" spans="1:4" ht="25.5" x14ac:dyDescent="0.25">
      <c r="A627" s="38">
        <v>2014</v>
      </c>
      <c r="B627" s="38" t="s">
        <v>347</v>
      </c>
      <c r="C627" s="64" t="s">
        <v>1753</v>
      </c>
      <c r="D627" s="67" t="s">
        <v>433</v>
      </c>
    </row>
    <row r="628" spans="1:4" ht="25.5" x14ac:dyDescent="0.25">
      <c r="A628" s="38">
        <v>2014</v>
      </c>
      <c r="B628" s="38" t="s">
        <v>347</v>
      </c>
      <c r="C628" s="64" t="s">
        <v>1753</v>
      </c>
      <c r="D628" s="67" t="s">
        <v>438</v>
      </c>
    </row>
    <row r="629" spans="1:4" ht="25.5" x14ac:dyDescent="0.25">
      <c r="A629" s="38">
        <v>2014</v>
      </c>
      <c r="B629" s="38" t="s">
        <v>347</v>
      </c>
      <c r="C629" s="64" t="s">
        <v>1753</v>
      </c>
      <c r="D629" s="67" t="s">
        <v>439</v>
      </c>
    </row>
    <row r="630" spans="1:4" ht="25.5" x14ac:dyDescent="0.25">
      <c r="A630" s="38">
        <v>2014</v>
      </c>
      <c r="B630" s="38" t="s">
        <v>347</v>
      </c>
      <c r="C630" s="64" t="s">
        <v>1753</v>
      </c>
      <c r="D630" s="67" t="s">
        <v>440</v>
      </c>
    </row>
    <row r="631" spans="1:4" ht="25.5" x14ac:dyDescent="0.25">
      <c r="A631" s="38">
        <v>2014</v>
      </c>
      <c r="B631" s="38" t="s">
        <v>347</v>
      </c>
      <c r="C631" s="64" t="s">
        <v>1753</v>
      </c>
      <c r="D631" s="67" t="s">
        <v>443</v>
      </c>
    </row>
    <row r="632" spans="1:4" ht="25.5" x14ac:dyDescent="0.25">
      <c r="A632" s="38">
        <v>2014</v>
      </c>
      <c r="B632" s="38" t="s">
        <v>347</v>
      </c>
      <c r="C632" s="64" t="s">
        <v>1753</v>
      </c>
      <c r="D632" s="67" t="s">
        <v>445</v>
      </c>
    </row>
    <row r="633" spans="1:4" ht="38.25" x14ac:dyDescent="0.25">
      <c r="A633" s="38">
        <v>2014</v>
      </c>
      <c r="B633" s="38" t="s">
        <v>347</v>
      </c>
      <c r="C633" s="64" t="s">
        <v>1753</v>
      </c>
      <c r="D633" s="67" t="s">
        <v>451</v>
      </c>
    </row>
    <row r="634" spans="1:4" ht="25.5" x14ac:dyDescent="0.25">
      <c r="A634" s="38">
        <v>2014</v>
      </c>
      <c r="B634" s="38" t="s">
        <v>347</v>
      </c>
      <c r="C634" s="64" t="s">
        <v>1753</v>
      </c>
      <c r="D634" s="67" t="s">
        <v>466</v>
      </c>
    </row>
    <row r="635" spans="1:4" ht="38.25" x14ac:dyDescent="0.25">
      <c r="A635" s="38">
        <v>2015</v>
      </c>
      <c r="B635" s="38" t="s">
        <v>347</v>
      </c>
      <c r="C635" s="64" t="s">
        <v>1753</v>
      </c>
      <c r="D635" s="67" t="s">
        <v>478</v>
      </c>
    </row>
    <row r="636" spans="1:4" ht="15" x14ac:dyDescent="0.25">
      <c r="A636" s="38">
        <v>2015</v>
      </c>
      <c r="B636" s="38" t="s">
        <v>347</v>
      </c>
      <c r="C636" s="64" t="s">
        <v>1753</v>
      </c>
      <c r="D636" s="67" t="s">
        <v>479</v>
      </c>
    </row>
    <row r="637" spans="1:4" ht="25.5" x14ac:dyDescent="0.25">
      <c r="A637" s="38">
        <v>2015</v>
      </c>
      <c r="B637" s="38" t="s">
        <v>347</v>
      </c>
      <c r="C637" s="64" t="s">
        <v>1753</v>
      </c>
      <c r="D637" s="67" t="s">
        <v>482</v>
      </c>
    </row>
    <row r="638" spans="1:4" ht="38.25" x14ac:dyDescent="0.25">
      <c r="A638" s="38">
        <v>2015</v>
      </c>
      <c r="B638" s="38" t="s">
        <v>347</v>
      </c>
      <c r="C638" s="64" t="s">
        <v>1753</v>
      </c>
      <c r="D638" s="67" t="s">
        <v>483</v>
      </c>
    </row>
    <row r="639" spans="1:4" ht="38.25" x14ac:dyDescent="0.25">
      <c r="A639" s="38">
        <v>2015</v>
      </c>
      <c r="B639" s="38" t="s">
        <v>347</v>
      </c>
      <c r="C639" s="64" t="s">
        <v>1753</v>
      </c>
      <c r="D639" s="67" t="s">
        <v>487</v>
      </c>
    </row>
    <row r="640" spans="1:4" ht="25.5" x14ac:dyDescent="0.25">
      <c r="A640" s="38">
        <v>2015</v>
      </c>
      <c r="B640" s="38" t="s">
        <v>347</v>
      </c>
      <c r="C640" s="64" t="s">
        <v>1753</v>
      </c>
      <c r="D640" s="67" t="s">
        <v>491</v>
      </c>
    </row>
    <row r="641" spans="1:4" ht="25.5" x14ac:dyDescent="0.25">
      <c r="A641" s="38">
        <v>2015</v>
      </c>
      <c r="B641" s="38" t="s">
        <v>347</v>
      </c>
      <c r="C641" s="64" t="s">
        <v>1753</v>
      </c>
      <c r="D641" s="67" t="s">
        <v>497</v>
      </c>
    </row>
    <row r="642" spans="1:4" ht="38.25" x14ac:dyDescent="0.25">
      <c r="A642" s="38">
        <v>2015</v>
      </c>
      <c r="B642" s="38" t="s">
        <v>347</v>
      </c>
      <c r="C642" s="64" t="s">
        <v>1753</v>
      </c>
      <c r="D642" s="67" t="s">
        <v>502</v>
      </c>
    </row>
    <row r="643" spans="1:4" ht="38.25" x14ac:dyDescent="0.25">
      <c r="A643" s="38">
        <v>2016</v>
      </c>
      <c r="B643" s="38" t="s">
        <v>347</v>
      </c>
      <c r="C643" s="64" t="s">
        <v>1753</v>
      </c>
      <c r="D643" s="67" t="s">
        <v>516</v>
      </c>
    </row>
    <row r="644" spans="1:4" ht="25.5" x14ac:dyDescent="0.25">
      <c r="A644" s="38">
        <v>2016</v>
      </c>
      <c r="B644" s="38" t="s">
        <v>347</v>
      </c>
      <c r="C644" s="64" t="s">
        <v>1753</v>
      </c>
      <c r="D644" s="67" t="s">
        <v>517</v>
      </c>
    </row>
    <row r="645" spans="1:4" ht="25.5" x14ac:dyDescent="0.25">
      <c r="A645" s="38">
        <v>2016</v>
      </c>
      <c r="B645" s="38" t="s">
        <v>347</v>
      </c>
      <c r="C645" s="64" t="s">
        <v>1753</v>
      </c>
      <c r="D645" s="67" t="s">
        <v>518</v>
      </c>
    </row>
    <row r="646" spans="1:4" ht="25.5" x14ac:dyDescent="0.25">
      <c r="A646" s="38">
        <v>2016</v>
      </c>
      <c r="B646" s="38" t="s">
        <v>347</v>
      </c>
      <c r="C646" s="64" t="s">
        <v>1753</v>
      </c>
      <c r="D646" s="67" t="s">
        <v>535</v>
      </c>
    </row>
    <row r="647" spans="1:4" ht="25.5" x14ac:dyDescent="0.25">
      <c r="A647" s="38">
        <v>2016</v>
      </c>
      <c r="B647" s="38" t="s">
        <v>347</v>
      </c>
      <c r="C647" s="64" t="s">
        <v>1753</v>
      </c>
      <c r="D647" s="67" t="s">
        <v>537</v>
      </c>
    </row>
    <row r="648" spans="1:4" ht="38.25" x14ac:dyDescent="0.25">
      <c r="A648" s="38">
        <v>2016</v>
      </c>
      <c r="B648" s="38" t="s">
        <v>347</v>
      </c>
      <c r="C648" s="64" t="s">
        <v>1753</v>
      </c>
      <c r="D648" s="67" t="s">
        <v>526</v>
      </c>
    </row>
    <row r="649" spans="1:4" ht="25.5" x14ac:dyDescent="0.25">
      <c r="A649" s="38">
        <v>2017</v>
      </c>
      <c r="B649" s="38" t="s">
        <v>347</v>
      </c>
      <c r="C649" s="64" t="s">
        <v>1753</v>
      </c>
      <c r="D649" s="67" t="s">
        <v>555</v>
      </c>
    </row>
    <row r="650" spans="1:4" ht="25.5" x14ac:dyDescent="0.25">
      <c r="A650" s="38">
        <v>2017</v>
      </c>
      <c r="B650" s="38" t="s">
        <v>347</v>
      </c>
      <c r="C650" s="64" t="s">
        <v>1753</v>
      </c>
      <c r="D650" s="67" t="s">
        <v>556</v>
      </c>
    </row>
    <row r="651" spans="1:4" ht="25.5" x14ac:dyDescent="0.25">
      <c r="A651" s="38">
        <v>2017</v>
      </c>
      <c r="B651" s="38" t="s">
        <v>347</v>
      </c>
      <c r="C651" s="64" t="s">
        <v>1753</v>
      </c>
      <c r="D651" s="67" t="s">
        <v>557</v>
      </c>
    </row>
    <row r="652" spans="1:4" ht="25.5" x14ac:dyDescent="0.25">
      <c r="A652" s="38">
        <v>2017</v>
      </c>
      <c r="B652" s="38" t="s">
        <v>347</v>
      </c>
      <c r="C652" s="64" t="s">
        <v>1753</v>
      </c>
      <c r="D652" s="67" t="s">
        <v>558</v>
      </c>
    </row>
    <row r="653" spans="1:4" ht="25.5" x14ac:dyDescent="0.25">
      <c r="A653" s="38">
        <v>2017</v>
      </c>
      <c r="B653" s="38" t="s">
        <v>347</v>
      </c>
      <c r="C653" s="64" t="s">
        <v>1753</v>
      </c>
      <c r="D653" s="67" t="s">
        <v>559</v>
      </c>
    </row>
    <row r="654" spans="1:4" ht="25.5" x14ac:dyDescent="0.25">
      <c r="A654" s="38">
        <v>2017</v>
      </c>
      <c r="B654" s="38" t="s">
        <v>347</v>
      </c>
      <c r="C654" s="64" t="s">
        <v>1753</v>
      </c>
      <c r="D654" s="67" t="s">
        <v>560</v>
      </c>
    </row>
    <row r="655" spans="1:4" ht="38.25" x14ac:dyDescent="0.25">
      <c r="A655" s="38">
        <v>2017</v>
      </c>
      <c r="B655" s="38" t="s">
        <v>347</v>
      </c>
      <c r="C655" s="64" t="s">
        <v>1753</v>
      </c>
      <c r="D655" s="67" t="s">
        <v>561</v>
      </c>
    </row>
    <row r="656" spans="1:4" ht="25.5" x14ac:dyDescent="0.25">
      <c r="A656" s="38">
        <v>2017</v>
      </c>
      <c r="B656" s="38" t="s">
        <v>347</v>
      </c>
      <c r="C656" s="64" t="s">
        <v>1753</v>
      </c>
      <c r="D656" s="67" t="s">
        <v>562</v>
      </c>
    </row>
    <row r="657" spans="1:4" ht="25.5" x14ac:dyDescent="0.25">
      <c r="A657" s="38">
        <v>2017</v>
      </c>
      <c r="B657" s="38" t="s">
        <v>347</v>
      </c>
      <c r="C657" s="64" t="s">
        <v>1753</v>
      </c>
      <c r="D657" s="67" t="s">
        <v>563</v>
      </c>
    </row>
    <row r="658" spans="1:4" ht="25.5" x14ac:dyDescent="0.25">
      <c r="A658" s="38">
        <v>2017</v>
      </c>
      <c r="B658" s="38" t="s">
        <v>347</v>
      </c>
      <c r="C658" s="64" t="s">
        <v>1753</v>
      </c>
      <c r="D658" s="67" t="s">
        <v>564</v>
      </c>
    </row>
    <row r="659" spans="1:4" ht="25.5" x14ac:dyDescent="0.25">
      <c r="A659" s="38">
        <v>2017</v>
      </c>
      <c r="B659" s="38" t="s">
        <v>347</v>
      </c>
      <c r="C659" s="64" t="s">
        <v>1753</v>
      </c>
      <c r="D659" s="67" t="s">
        <v>565</v>
      </c>
    </row>
    <row r="660" spans="1:4" ht="25.5" x14ac:dyDescent="0.25">
      <c r="A660" s="38">
        <v>2017</v>
      </c>
      <c r="B660" s="38" t="s">
        <v>347</v>
      </c>
      <c r="C660" s="64" t="s">
        <v>1753</v>
      </c>
      <c r="D660" s="67" t="s">
        <v>566</v>
      </c>
    </row>
    <row r="661" spans="1:4" ht="25.5" x14ac:dyDescent="0.25">
      <c r="A661" s="38">
        <v>2017</v>
      </c>
      <c r="B661" s="38" t="s">
        <v>347</v>
      </c>
      <c r="C661" s="64" t="s">
        <v>1753</v>
      </c>
      <c r="D661" s="67" t="s">
        <v>568</v>
      </c>
    </row>
    <row r="662" spans="1:4" ht="63.75" x14ac:dyDescent="0.25">
      <c r="A662" s="38">
        <v>2017</v>
      </c>
      <c r="B662" s="38" t="s">
        <v>347</v>
      </c>
      <c r="C662" s="64" t="s">
        <v>1753</v>
      </c>
      <c r="D662" s="67" t="s">
        <v>569</v>
      </c>
    </row>
    <row r="663" spans="1:4" ht="25.5" x14ac:dyDescent="0.25">
      <c r="A663" s="38">
        <v>2017</v>
      </c>
      <c r="B663" s="38" t="s">
        <v>347</v>
      </c>
      <c r="C663" s="64" t="s">
        <v>1753</v>
      </c>
      <c r="D663" s="67" t="s">
        <v>578</v>
      </c>
    </row>
    <row r="664" spans="1:4" ht="25.5" x14ac:dyDescent="0.25">
      <c r="A664" s="38">
        <v>2017</v>
      </c>
      <c r="B664" s="38" t="s">
        <v>347</v>
      </c>
      <c r="C664" s="64" t="s">
        <v>1753</v>
      </c>
      <c r="D664" s="67" t="s">
        <v>580</v>
      </c>
    </row>
    <row r="665" spans="1:4" ht="25.5" x14ac:dyDescent="0.25">
      <c r="A665" s="38">
        <v>2017</v>
      </c>
      <c r="B665" s="38" t="s">
        <v>347</v>
      </c>
      <c r="C665" s="64" t="s">
        <v>1753</v>
      </c>
      <c r="D665" s="67" t="s">
        <v>581</v>
      </c>
    </row>
    <row r="666" spans="1:4" ht="25.5" x14ac:dyDescent="0.25">
      <c r="A666" s="38">
        <v>2017</v>
      </c>
      <c r="B666" s="38" t="s">
        <v>347</v>
      </c>
      <c r="C666" s="64" t="s">
        <v>1753</v>
      </c>
      <c r="D666" s="67" t="s">
        <v>582</v>
      </c>
    </row>
    <row r="667" spans="1:4" ht="38.25" x14ac:dyDescent="0.25">
      <c r="A667" s="38">
        <v>2017</v>
      </c>
      <c r="B667" s="38" t="s">
        <v>347</v>
      </c>
      <c r="C667" s="64" t="s">
        <v>1753</v>
      </c>
      <c r="D667" s="67" t="s">
        <v>583</v>
      </c>
    </row>
    <row r="668" spans="1:4" ht="25.5" x14ac:dyDescent="0.25">
      <c r="A668" s="38">
        <v>2017</v>
      </c>
      <c r="B668" s="38" t="s">
        <v>347</v>
      </c>
      <c r="C668" s="64" t="s">
        <v>1753</v>
      </c>
      <c r="D668" s="67" t="s">
        <v>584</v>
      </c>
    </row>
    <row r="669" spans="1:4" ht="25.5" x14ac:dyDescent="0.25">
      <c r="A669" s="38">
        <v>2017</v>
      </c>
      <c r="B669" s="38" t="s">
        <v>347</v>
      </c>
      <c r="C669" s="64" t="s">
        <v>1753</v>
      </c>
      <c r="D669" s="67" t="s">
        <v>585</v>
      </c>
    </row>
    <row r="670" spans="1:4" ht="15" x14ac:dyDescent="0.25">
      <c r="A670" s="38">
        <v>2017</v>
      </c>
      <c r="B670" s="38" t="s">
        <v>347</v>
      </c>
      <c r="C670" s="64" t="s">
        <v>1753</v>
      </c>
      <c r="D670" s="67" t="s">
        <v>586</v>
      </c>
    </row>
    <row r="671" spans="1:4" ht="25.5" x14ac:dyDescent="0.25">
      <c r="A671" s="38">
        <v>2017</v>
      </c>
      <c r="B671" s="38" t="s">
        <v>347</v>
      </c>
      <c r="C671" s="64" t="s">
        <v>1753</v>
      </c>
      <c r="D671" s="67" t="s">
        <v>587</v>
      </c>
    </row>
    <row r="672" spans="1:4" ht="25.5" x14ac:dyDescent="0.25">
      <c r="A672" s="38">
        <v>2017</v>
      </c>
      <c r="B672" s="38" t="s">
        <v>347</v>
      </c>
      <c r="C672" s="64" t="s">
        <v>1753</v>
      </c>
      <c r="D672" s="67" t="s">
        <v>589</v>
      </c>
    </row>
    <row r="673" spans="1:4" ht="25.5" x14ac:dyDescent="0.25">
      <c r="A673" s="38">
        <v>2018</v>
      </c>
      <c r="B673" s="38" t="s">
        <v>347</v>
      </c>
      <c r="C673" s="64" t="s">
        <v>1753</v>
      </c>
      <c r="D673" s="67" t="s">
        <v>599</v>
      </c>
    </row>
    <row r="674" spans="1:4" ht="25.5" x14ac:dyDescent="0.25">
      <c r="A674" s="38">
        <v>2018</v>
      </c>
      <c r="B674" s="38" t="s">
        <v>347</v>
      </c>
      <c r="C674" s="64" t="s">
        <v>1753</v>
      </c>
      <c r="D674" s="67" t="s">
        <v>607</v>
      </c>
    </row>
    <row r="675" spans="1:4" ht="51" x14ac:dyDescent="0.25">
      <c r="A675" s="38">
        <v>2018</v>
      </c>
      <c r="B675" s="38" t="s">
        <v>347</v>
      </c>
      <c r="C675" s="64" t="s">
        <v>1753</v>
      </c>
      <c r="D675" s="67" t="s">
        <v>612</v>
      </c>
    </row>
    <row r="676" spans="1:4" ht="38.25" x14ac:dyDescent="0.25">
      <c r="A676" s="38">
        <v>2018</v>
      </c>
      <c r="B676" s="38" t="s">
        <v>347</v>
      </c>
      <c r="C676" s="64" t="s">
        <v>1753</v>
      </c>
      <c r="D676" s="67" t="s">
        <v>613</v>
      </c>
    </row>
    <row r="677" spans="1:4" ht="25.5" x14ac:dyDescent="0.25">
      <c r="A677" s="38">
        <v>2018</v>
      </c>
      <c r="B677" s="38" t="s">
        <v>347</v>
      </c>
      <c r="C677" s="64" t="s">
        <v>1753</v>
      </c>
      <c r="D677" s="67" t="s">
        <v>616</v>
      </c>
    </row>
    <row r="678" spans="1:4" ht="51" x14ac:dyDescent="0.25">
      <c r="A678" s="38">
        <v>2018</v>
      </c>
      <c r="B678" s="38" t="s">
        <v>347</v>
      </c>
      <c r="C678" s="64" t="s">
        <v>1753</v>
      </c>
      <c r="D678" s="67" t="s">
        <v>617</v>
      </c>
    </row>
    <row r="679" spans="1:4" ht="25.5" x14ac:dyDescent="0.25">
      <c r="A679" s="38">
        <v>2018</v>
      </c>
      <c r="B679" s="38" t="s">
        <v>347</v>
      </c>
      <c r="C679" s="64" t="s">
        <v>1753</v>
      </c>
      <c r="D679" s="67" t="s">
        <v>618</v>
      </c>
    </row>
    <row r="680" spans="1:4" ht="25.5" x14ac:dyDescent="0.25">
      <c r="A680" s="38">
        <v>2018</v>
      </c>
      <c r="B680" s="38" t="s">
        <v>347</v>
      </c>
      <c r="C680" s="64" t="s">
        <v>1753</v>
      </c>
      <c r="D680" s="67" t="s">
        <v>619</v>
      </c>
    </row>
    <row r="681" spans="1:4" ht="25.5" x14ac:dyDescent="0.25">
      <c r="A681" s="38">
        <v>2018</v>
      </c>
      <c r="B681" s="38" t="s">
        <v>347</v>
      </c>
      <c r="C681" s="64" t="s">
        <v>1753</v>
      </c>
      <c r="D681" s="67" t="s">
        <v>620</v>
      </c>
    </row>
    <row r="682" spans="1:4" ht="25.5" x14ac:dyDescent="0.25">
      <c r="A682" s="38">
        <v>2018</v>
      </c>
      <c r="B682" s="38" t="s">
        <v>347</v>
      </c>
      <c r="C682" s="64" t="s">
        <v>1753</v>
      </c>
      <c r="D682" s="67" t="s">
        <v>621</v>
      </c>
    </row>
    <row r="683" spans="1:4" ht="25.5" x14ac:dyDescent="0.25">
      <c r="A683" s="38">
        <v>2018</v>
      </c>
      <c r="B683" s="38" t="s">
        <v>347</v>
      </c>
      <c r="C683" s="64" t="s">
        <v>1753</v>
      </c>
      <c r="D683" s="67" t="s">
        <v>628</v>
      </c>
    </row>
    <row r="684" spans="1:4" ht="38.25" x14ac:dyDescent="0.25">
      <c r="A684" s="38">
        <v>2018</v>
      </c>
      <c r="B684" s="38" t="s">
        <v>347</v>
      </c>
      <c r="C684" s="64" t="s">
        <v>1753</v>
      </c>
      <c r="D684" s="67" t="s">
        <v>630</v>
      </c>
    </row>
    <row r="685" spans="1:4" ht="51" x14ac:dyDescent="0.25">
      <c r="A685" s="38">
        <v>2018</v>
      </c>
      <c r="B685" s="38" t="s">
        <v>347</v>
      </c>
      <c r="C685" s="64" t="s">
        <v>1753</v>
      </c>
      <c r="D685" s="67" t="s">
        <v>631</v>
      </c>
    </row>
    <row r="686" spans="1:4" ht="38.25" x14ac:dyDescent="0.25">
      <c r="A686" s="38">
        <v>2018</v>
      </c>
      <c r="B686" s="38" t="s">
        <v>347</v>
      </c>
      <c r="C686" s="64" t="s">
        <v>1753</v>
      </c>
      <c r="D686" s="67" t="s">
        <v>632</v>
      </c>
    </row>
    <row r="687" spans="1:4" ht="25.5" x14ac:dyDescent="0.25">
      <c r="A687" s="38">
        <v>2018</v>
      </c>
      <c r="B687" s="38" t="s">
        <v>347</v>
      </c>
      <c r="C687" s="64" t="s">
        <v>1753</v>
      </c>
      <c r="D687" s="67" t="s">
        <v>633</v>
      </c>
    </row>
    <row r="688" spans="1:4" ht="38.25" x14ac:dyDescent="0.25">
      <c r="A688" s="38">
        <v>2018</v>
      </c>
      <c r="B688" s="38" t="s">
        <v>347</v>
      </c>
      <c r="C688" s="64" t="s">
        <v>1753</v>
      </c>
      <c r="D688" s="67" t="s">
        <v>636</v>
      </c>
    </row>
    <row r="689" spans="1:4" ht="63.75" x14ac:dyDescent="0.25">
      <c r="A689" s="38">
        <v>2019</v>
      </c>
      <c r="B689" s="38" t="s">
        <v>347</v>
      </c>
      <c r="C689" s="64" t="s">
        <v>1753</v>
      </c>
      <c r="D689" s="74" t="s">
        <v>647</v>
      </c>
    </row>
    <row r="690" spans="1:4" ht="51" x14ac:dyDescent="0.25">
      <c r="A690" s="38">
        <v>2019</v>
      </c>
      <c r="B690" s="38" t="s">
        <v>347</v>
      </c>
      <c r="C690" s="64" t="s">
        <v>1753</v>
      </c>
      <c r="D690" s="74" t="s">
        <v>648</v>
      </c>
    </row>
    <row r="691" spans="1:4" ht="38.25" x14ac:dyDescent="0.25">
      <c r="A691" s="38">
        <v>2019</v>
      </c>
      <c r="B691" s="38" t="s">
        <v>347</v>
      </c>
      <c r="C691" s="64" t="s">
        <v>1753</v>
      </c>
      <c r="D691" s="74" t="s">
        <v>651</v>
      </c>
    </row>
    <row r="692" spans="1:4" ht="25.5" x14ac:dyDescent="0.25">
      <c r="A692" s="38">
        <v>2019</v>
      </c>
      <c r="B692" s="38" t="s">
        <v>347</v>
      </c>
      <c r="C692" s="64" t="s">
        <v>1753</v>
      </c>
      <c r="D692" s="74" t="s">
        <v>653</v>
      </c>
    </row>
    <row r="693" spans="1:4" ht="25.5" x14ac:dyDescent="0.25">
      <c r="A693" s="38">
        <v>2019</v>
      </c>
      <c r="B693" s="38" t="s">
        <v>347</v>
      </c>
      <c r="C693" s="64" t="s">
        <v>1753</v>
      </c>
      <c r="D693" s="74" t="s">
        <v>654</v>
      </c>
    </row>
    <row r="694" spans="1:4" ht="25.5" x14ac:dyDescent="0.25">
      <c r="A694" s="38">
        <v>2019</v>
      </c>
      <c r="B694" s="38" t="s">
        <v>347</v>
      </c>
      <c r="C694" s="64" t="s">
        <v>1753</v>
      </c>
      <c r="D694" s="74" t="s">
        <v>658</v>
      </c>
    </row>
    <row r="695" spans="1:4" ht="15" x14ac:dyDescent="0.25">
      <c r="A695" s="38">
        <v>2019</v>
      </c>
      <c r="B695" s="38" t="s">
        <v>347</v>
      </c>
      <c r="C695" s="64" t="s">
        <v>1753</v>
      </c>
      <c r="D695" s="74" t="s">
        <v>660</v>
      </c>
    </row>
    <row r="696" spans="1:4" ht="25.5" x14ac:dyDescent="0.25">
      <c r="A696" s="38">
        <v>2019</v>
      </c>
      <c r="B696" s="38" t="s">
        <v>347</v>
      </c>
      <c r="C696" s="64" t="s">
        <v>1753</v>
      </c>
      <c r="D696" s="74" t="s">
        <v>672</v>
      </c>
    </row>
    <row r="697" spans="1:4" ht="25.5" x14ac:dyDescent="0.25">
      <c r="A697" s="38">
        <v>2019</v>
      </c>
      <c r="B697" s="38" t="s">
        <v>347</v>
      </c>
      <c r="C697" s="64" t="s">
        <v>1753</v>
      </c>
      <c r="D697" s="74" t="s">
        <v>679</v>
      </c>
    </row>
    <row r="698" spans="1:4" ht="25.5" x14ac:dyDescent="0.25">
      <c r="A698" s="38">
        <v>2019</v>
      </c>
      <c r="B698" s="38" t="s">
        <v>347</v>
      </c>
      <c r="C698" s="64" t="s">
        <v>1753</v>
      </c>
      <c r="D698" s="74" t="s">
        <v>680</v>
      </c>
    </row>
    <row r="699" spans="1:4" ht="25.5" x14ac:dyDescent="0.25">
      <c r="A699" s="38">
        <v>2019</v>
      </c>
      <c r="B699" s="38" t="s">
        <v>347</v>
      </c>
      <c r="C699" s="64" t="s">
        <v>1753</v>
      </c>
      <c r="D699" s="74" t="s">
        <v>681</v>
      </c>
    </row>
    <row r="700" spans="1:4" ht="38.25" x14ac:dyDescent="0.25">
      <c r="A700" s="38">
        <v>2019</v>
      </c>
      <c r="B700" s="38" t="s">
        <v>347</v>
      </c>
      <c r="C700" s="64" t="s">
        <v>1753</v>
      </c>
      <c r="D700" s="74" t="s">
        <v>682</v>
      </c>
    </row>
    <row r="701" spans="1:4" ht="25.5" x14ac:dyDescent="0.25">
      <c r="A701" s="38">
        <v>2019</v>
      </c>
      <c r="B701" s="38" t="s">
        <v>347</v>
      </c>
      <c r="C701" s="64" t="s">
        <v>1753</v>
      </c>
      <c r="D701" s="74" t="s">
        <v>683</v>
      </c>
    </row>
    <row r="702" spans="1:4" ht="25.5" x14ac:dyDescent="0.25">
      <c r="A702" s="38">
        <v>2019</v>
      </c>
      <c r="B702" s="38" t="s">
        <v>347</v>
      </c>
      <c r="C702" s="64" t="s">
        <v>1753</v>
      </c>
      <c r="D702" s="74" t="s">
        <v>1749</v>
      </c>
    </row>
    <row r="703" spans="1:4" ht="25.5" x14ac:dyDescent="0.25">
      <c r="A703" s="38">
        <v>2019</v>
      </c>
      <c r="B703" s="38" t="s">
        <v>347</v>
      </c>
      <c r="C703" s="64" t="s">
        <v>1753</v>
      </c>
      <c r="D703" s="74" t="s">
        <v>1750</v>
      </c>
    </row>
    <row r="704" spans="1:4" ht="25.5" x14ac:dyDescent="0.25">
      <c r="A704" s="38">
        <v>2019</v>
      </c>
      <c r="B704" s="38" t="s">
        <v>347</v>
      </c>
      <c r="C704" s="64" t="s">
        <v>1753</v>
      </c>
      <c r="D704" s="74" t="s">
        <v>688</v>
      </c>
    </row>
    <row r="705" spans="1:4" ht="25.5" x14ac:dyDescent="0.25">
      <c r="A705" s="38">
        <v>2019</v>
      </c>
      <c r="B705" s="38" t="s">
        <v>347</v>
      </c>
      <c r="C705" s="64" t="s">
        <v>1753</v>
      </c>
      <c r="D705" s="74" t="s">
        <v>691</v>
      </c>
    </row>
    <row r="706" spans="1:4" ht="15" x14ac:dyDescent="0.25">
      <c r="A706" s="38">
        <v>2019</v>
      </c>
      <c r="B706" s="38" t="s">
        <v>347</v>
      </c>
      <c r="C706" s="64" t="s">
        <v>1753</v>
      </c>
      <c r="D706" s="74" t="s">
        <v>692</v>
      </c>
    </row>
    <row r="707" spans="1:4" ht="38.25" x14ac:dyDescent="0.25">
      <c r="A707" s="38">
        <v>2019</v>
      </c>
      <c r="B707" s="38" t="s">
        <v>347</v>
      </c>
      <c r="C707" s="64" t="s">
        <v>1753</v>
      </c>
      <c r="D707" s="74" t="s">
        <v>694</v>
      </c>
    </row>
    <row r="708" spans="1:4" ht="38.25" x14ac:dyDescent="0.25">
      <c r="A708" s="38">
        <v>2019</v>
      </c>
      <c r="B708" s="38" t="s">
        <v>347</v>
      </c>
      <c r="C708" s="64" t="s">
        <v>1753</v>
      </c>
      <c r="D708" s="74" t="s">
        <v>695</v>
      </c>
    </row>
    <row r="709" spans="1:4" ht="25.5" x14ac:dyDescent="0.25">
      <c r="A709" s="38">
        <v>2019</v>
      </c>
      <c r="B709" s="38" t="s">
        <v>347</v>
      </c>
      <c r="C709" s="64" t="s">
        <v>1753</v>
      </c>
      <c r="D709" s="74" t="s">
        <v>698</v>
      </c>
    </row>
    <row r="710" spans="1:4" ht="25.5" x14ac:dyDescent="0.25">
      <c r="A710" s="38">
        <v>2019</v>
      </c>
      <c r="B710" s="38" t="s">
        <v>347</v>
      </c>
      <c r="C710" s="64" t="s">
        <v>1753</v>
      </c>
      <c r="D710" s="74" t="s">
        <v>701</v>
      </c>
    </row>
    <row r="711" spans="1:4" ht="15" x14ac:dyDescent="0.25">
      <c r="A711" s="38">
        <v>2019</v>
      </c>
      <c r="B711" s="38" t="s">
        <v>347</v>
      </c>
      <c r="C711" s="64" t="s">
        <v>1753</v>
      </c>
      <c r="D711" s="74" t="s">
        <v>703</v>
      </c>
    </row>
    <row r="712" spans="1:4" ht="25.5" x14ac:dyDescent="0.25">
      <c r="A712" s="38">
        <v>2019</v>
      </c>
      <c r="B712" s="38" t="s">
        <v>347</v>
      </c>
      <c r="C712" s="64" t="s">
        <v>1753</v>
      </c>
      <c r="D712" s="74" t="s">
        <v>704</v>
      </c>
    </row>
    <row r="713" spans="1:4" ht="38.25" x14ac:dyDescent="0.25">
      <c r="A713" s="38">
        <v>2019</v>
      </c>
      <c r="B713" s="38" t="s">
        <v>347</v>
      </c>
      <c r="C713" s="64" t="s">
        <v>1753</v>
      </c>
      <c r="D713" s="74" t="s">
        <v>705</v>
      </c>
    </row>
    <row r="714" spans="1:4" ht="38.25" x14ac:dyDescent="0.25">
      <c r="A714" s="38">
        <v>2019</v>
      </c>
      <c r="B714" s="38" t="s">
        <v>347</v>
      </c>
      <c r="C714" s="64" t="s">
        <v>1753</v>
      </c>
      <c r="D714" s="74" t="s">
        <v>706</v>
      </c>
    </row>
    <row r="715" spans="1:4" ht="25.5" x14ac:dyDescent="0.25">
      <c r="A715" s="38">
        <v>2020</v>
      </c>
      <c r="B715" s="38" t="s">
        <v>347</v>
      </c>
      <c r="C715" s="64" t="s">
        <v>1753</v>
      </c>
      <c r="D715" s="67" t="s">
        <v>711</v>
      </c>
    </row>
    <row r="716" spans="1:4" ht="15" x14ac:dyDescent="0.25">
      <c r="A716" s="38">
        <v>2020</v>
      </c>
      <c r="B716" s="38" t="s">
        <v>347</v>
      </c>
      <c r="C716" s="64" t="s">
        <v>1753</v>
      </c>
      <c r="D716" s="67" t="s">
        <v>1746</v>
      </c>
    </row>
    <row r="717" spans="1:4" ht="38.25" x14ac:dyDescent="0.25">
      <c r="A717" s="38">
        <v>2020</v>
      </c>
      <c r="B717" s="38" t="s">
        <v>347</v>
      </c>
      <c r="C717" s="64" t="s">
        <v>1753</v>
      </c>
      <c r="D717" s="67" t="s">
        <v>714</v>
      </c>
    </row>
    <row r="718" spans="1:4" ht="38.25" x14ac:dyDescent="0.25">
      <c r="A718" s="38">
        <v>2020</v>
      </c>
      <c r="B718" s="38" t="s">
        <v>347</v>
      </c>
      <c r="C718" s="64" t="s">
        <v>1753</v>
      </c>
      <c r="D718" s="67" t="s">
        <v>726</v>
      </c>
    </row>
    <row r="719" spans="1:4" ht="38.25" x14ac:dyDescent="0.25">
      <c r="A719" s="38">
        <v>2020</v>
      </c>
      <c r="B719" s="38" t="s">
        <v>347</v>
      </c>
      <c r="C719" s="64" t="s">
        <v>1753</v>
      </c>
      <c r="D719" s="67" t="s">
        <v>1744</v>
      </c>
    </row>
    <row r="720" spans="1:4" ht="51" x14ac:dyDescent="0.25">
      <c r="A720" s="38">
        <v>2020</v>
      </c>
      <c r="B720" s="38" t="s">
        <v>347</v>
      </c>
      <c r="C720" s="64" t="s">
        <v>1753</v>
      </c>
      <c r="D720" s="67" t="s">
        <v>738</v>
      </c>
    </row>
    <row r="721" spans="1:4" ht="25.5" x14ac:dyDescent="0.25">
      <c r="A721" s="38">
        <v>2020</v>
      </c>
      <c r="B721" s="38" t="s">
        <v>347</v>
      </c>
      <c r="C721" s="64" t="s">
        <v>1753</v>
      </c>
      <c r="D721" s="67" t="s">
        <v>741</v>
      </c>
    </row>
    <row r="722" spans="1:4" ht="51" x14ac:dyDescent="0.25">
      <c r="A722" s="38">
        <v>2020</v>
      </c>
      <c r="B722" s="38" t="s">
        <v>347</v>
      </c>
      <c r="C722" s="64" t="s">
        <v>1753</v>
      </c>
      <c r="D722" s="67" t="s">
        <v>747</v>
      </c>
    </row>
    <row r="723" spans="1:4" ht="25.5" x14ac:dyDescent="0.25">
      <c r="A723" s="38">
        <v>2020</v>
      </c>
      <c r="B723" s="38" t="s">
        <v>347</v>
      </c>
      <c r="C723" s="64" t="s">
        <v>1753</v>
      </c>
      <c r="D723" s="67" t="s">
        <v>748</v>
      </c>
    </row>
    <row r="724" spans="1:4" ht="15" x14ac:dyDescent="0.25">
      <c r="A724" s="38">
        <v>2020</v>
      </c>
      <c r="B724" s="38" t="s">
        <v>347</v>
      </c>
      <c r="C724" s="64" t="s">
        <v>1753</v>
      </c>
      <c r="D724" s="67" t="s">
        <v>1745</v>
      </c>
    </row>
    <row r="725" spans="1:4" ht="25.5" x14ac:dyDescent="0.25">
      <c r="A725" s="38">
        <v>2020</v>
      </c>
      <c r="B725" s="38" t="s">
        <v>347</v>
      </c>
      <c r="C725" s="64" t="s">
        <v>1753</v>
      </c>
      <c r="D725" s="67" t="s">
        <v>749</v>
      </c>
    </row>
    <row r="726" spans="1:4" ht="15" x14ac:dyDescent="0.25">
      <c r="A726" s="38">
        <v>2020</v>
      </c>
      <c r="B726" s="38" t="s">
        <v>347</v>
      </c>
      <c r="C726" s="64" t="s">
        <v>1753</v>
      </c>
      <c r="D726" s="67" t="s">
        <v>752</v>
      </c>
    </row>
    <row r="727" spans="1:4" ht="38.25" x14ac:dyDescent="0.25">
      <c r="A727" s="38">
        <v>2020</v>
      </c>
      <c r="B727" s="38" t="s">
        <v>347</v>
      </c>
      <c r="C727" s="64" t="s">
        <v>1753</v>
      </c>
      <c r="D727" s="67" t="s">
        <v>753</v>
      </c>
    </row>
    <row r="728" spans="1:4" ht="38.25" x14ac:dyDescent="0.25">
      <c r="A728" s="38">
        <v>2020</v>
      </c>
      <c r="B728" s="38" t="s">
        <v>347</v>
      </c>
      <c r="C728" s="64" t="s">
        <v>1753</v>
      </c>
      <c r="D728" s="67" t="s">
        <v>755</v>
      </c>
    </row>
    <row r="729" spans="1:4" ht="38.25" x14ac:dyDescent="0.25">
      <c r="A729" s="38">
        <v>2020</v>
      </c>
      <c r="B729" s="38" t="s">
        <v>347</v>
      </c>
      <c r="C729" s="64" t="s">
        <v>1753</v>
      </c>
      <c r="D729" s="67" t="s">
        <v>725</v>
      </c>
    </row>
    <row r="730" spans="1:4" ht="25.5" x14ac:dyDescent="0.25">
      <c r="A730" s="38">
        <v>2021</v>
      </c>
      <c r="B730" s="38" t="s">
        <v>347</v>
      </c>
      <c r="C730" s="64" t="s">
        <v>1753</v>
      </c>
      <c r="D730" s="67" t="s">
        <v>764</v>
      </c>
    </row>
    <row r="731" spans="1:4" ht="15" x14ac:dyDescent="0.25">
      <c r="A731" s="38">
        <v>2021</v>
      </c>
      <c r="B731" s="38" t="s">
        <v>347</v>
      </c>
      <c r="C731" s="64" t="s">
        <v>1753</v>
      </c>
      <c r="D731" s="67" t="s">
        <v>765</v>
      </c>
    </row>
    <row r="732" spans="1:4" ht="51" x14ac:dyDescent="0.25">
      <c r="A732" s="38">
        <v>2021</v>
      </c>
      <c r="B732" s="38" t="s">
        <v>347</v>
      </c>
      <c r="C732" s="64" t="s">
        <v>1753</v>
      </c>
      <c r="D732" s="67" t="s">
        <v>766</v>
      </c>
    </row>
    <row r="733" spans="1:4" ht="25.5" x14ac:dyDescent="0.25">
      <c r="A733" s="38">
        <v>2021</v>
      </c>
      <c r="B733" s="38" t="s">
        <v>347</v>
      </c>
      <c r="C733" s="64" t="s">
        <v>1753</v>
      </c>
      <c r="D733" s="67" t="s">
        <v>768</v>
      </c>
    </row>
    <row r="734" spans="1:4" ht="15" x14ac:dyDescent="0.25">
      <c r="A734" s="38">
        <v>2021</v>
      </c>
      <c r="B734" s="38" t="s">
        <v>347</v>
      </c>
      <c r="C734" s="64" t="s">
        <v>1753</v>
      </c>
      <c r="D734" s="67" t="s">
        <v>774</v>
      </c>
    </row>
    <row r="735" spans="1:4" ht="38.25" x14ac:dyDescent="0.25">
      <c r="A735" s="38">
        <v>2021</v>
      </c>
      <c r="B735" s="38" t="s">
        <v>347</v>
      </c>
      <c r="C735" s="64" t="s">
        <v>1753</v>
      </c>
      <c r="D735" s="67" t="s">
        <v>1743</v>
      </c>
    </row>
    <row r="736" spans="1:4" ht="25.5" x14ac:dyDescent="0.25">
      <c r="A736" s="38">
        <v>2021</v>
      </c>
      <c r="B736" s="38" t="s">
        <v>347</v>
      </c>
      <c r="C736" s="64" t="s">
        <v>1753</v>
      </c>
      <c r="D736" s="67" t="s">
        <v>775</v>
      </c>
    </row>
    <row r="737" spans="1:4" ht="25.5" x14ac:dyDescent="0.25">
      <c r="A737" s="38">
        <v>2021</v>
      </c>
      <c r="B737" s="38" t="s">
        <v>347</v>
      </c>
      <c r="C737" s="64" t="s">
        <v>1753</v>
      </c>
      <c r="D737" s="67" t="s">
        <v>777</v>
      </c>
    </row>
    <row r="738" spans="1:4" ht="76.5" x14ac:dyDescent="0.25">
      <c r="A738" s="38">
        <v>2021</v>
      </c>
      <c r="B738" s="38" t="s">
        <v>347</v>
      </c>
      <c r="C738" s="64" t="s">
        <v>1753</v>
      </c>
      <c r="D738" s="67" t="s">
        <v>788</v>
      </c>
    </row>
    <row r="739" spans="1:4" ht="38.25" x14ac:dyDescent="0.25">
      <c r="A739" s="38">
        <v>2021</v>
      </c>
      <c r="B739" s="38" t="s">
        <v>347</v>
      </c>
      <c r="C739" s="64" t="s">
        <v>1753</v>
      </c>
      <c r="D739" s="67" t="s">
        <v>790</v>
      </c>
    </row>
    <row r="740" spans="1:4" ht="25.5" x14ac:dyDescent="0.25">
      <c r="A740" s="38">
        <v>2021</v>
      </c>
      <c r="B740" s="38" t="s">
        <v>347</v>
      </c>
      <c r="C740" s="64" t="s">
        <v>1753</v>
      </c>
      <c r="D740" s="67" t="s">
        <v>796</v>
      </c>
    </row>
    <row r="741" spans="1:4" ht="25.5" x14ac:dyDescent="0.25">
      <c r="A741" s="38">
        <v>2021</v>
      </c>
      <c r="B741" s="38" t="s">
        <v>347</v>
      </c>
      <c r="C741" s="64" t="s">
        <v>1753</v>
      </c>
      <c r="D741" s="67" t="s">
        <v>797</v>
      </c>
    </row>
    <row r="742" spans="1:4" ht="25.5" x14ac:dyDescent="0.25">
      <c r="A742" s="38">
        <v>2021</v>
      </c>
      <c r="B742" s="38" t="s">
        <v>347</v>
      </c>
      <c r="C742" s="64" t="s">
        <v>1753</v>
      </c>
      <c r="D742" s="67" t="s">
        <v>799</v>
      </c>
    </row>
    <row r="743" spans="1:4" ht="15" x14ac:dyDescent="0.25">
      <c r="A743" s="38">
        <v>2021</v>
      </c>
      <c r="B743" s="38" t="s">
        <v>347</v>
      </c>
      <c r="C743" s="64" t="s">
        <v>1753</v>
      </c>
      <c r="D743" s="67" t="s">
        <v>800</v>
      </c>
    </row>
    <row r="744" spans="1:4" ht="25.5" x14ac:dyDescent="0.25">
      <c r="A744" s="38">
        <v>2021</v>
      </c>
      <c r="B744" s="38" t="s">
        <v>347</v>
      </c>
      <c r="C744" s="64" t="s">
        <v>1753</v>
      </c>
      <c r="D744" s="67" t="s">
        <v>802</v>
      </c>
    </row>
    <row r="745" spans="1:4" ht="15" x14ac:dyDescent="0.25">
      <c r="A745" s="38">
        <v>2021</v>
      </c>
      <c r="B745" s="38" t="s">
        <v>347</v>
      </c>
      <c r="C745" s="64" t="s">
        <v>1753</v>
      </c>
      <c r="D745" s="67" t="s">
        <v>806</v>
      </c>
    </row>
    <row r="746" spans="1:4" ht="38.25" x14ac:dyDescent="0.25">
      <c r="A746" s="38">
        <v>2021</v>
      </c>
      <c r="B746" s="38" t="s">
        <v>347</v>
      </c>
      <c r="C746" s="64" t="s">
        <v>1753</v>
      </c>
      <c r="D746" s="67" t="s">
        <v>807</v>
      </c>
    </row>
    <row r="747" spans="1:4" ht="25.5" x14ac:dyDescent="0.25">
      <c r="A747" s="38">
        <v>2021</v>
      </c>
      <c r="B747" s="38" t="s">
        <v>347</v>
      </c>
      <c r="C747" s="64" t="s">
        <v>1753</v>
      </c>
      <c r="D747" s="67" t="s">
        <v>808</v>
      </c>
    </row>
    <row r="748" spans="1:4" ht="25.5" x14ac:dyDescent="0.25">
      <c r="A748" s="38">
        <v>2021</v>
      </c>
      <c r="B748" s="38" t="s">
        <v>347</v>
      </c>
      <c r="C748" s="64" t="s">
        <v>1753</v>
      </c>
      <c r="D748" s="67" t="s">
        <v>817</v>
      </c>
    </row>
    <row r="749" spans="1:4" ht="25.5" x14ac:dyDescent="0.25">
      <c r="A749" s="38">
        <v>2021</v>
      </c>
      <c r="B749" s="38" t="s">
        <v>347</v>
      </c>
      <c r="C749" s="64" t="s">
        <v>1753</v>
      </c>
      <c r="D749" s="67" t="s">
        <v>823</v>
      </c>
    </row>
    <row r="750" spans="1:4" ht="38.25" x14ac:dyDescent="0.25">
      <c r="A750" s="38">
        <v>2021</v>
      </c>
      <c r="B750" s="38" t="s">
        <v>347</v>
      </c>
      <c r="C750" s="64" t="s">
        <v>1753</v>
      </c>
      <c r="D750" s="67" t="s">
        <v>824</v>
      </c>
    </row>
    <row r="751" spans="1:4" ht="25.5" x14ac:dyDescent="0.25">
      <c r="A751" s="38">
        <v>2021</v>
      </c>
      <c r="B751" s="38" t="s">
        <v>347</v>
      </c>
      <c r="C751" s="64" t="s">
        <v>1753</v>
      </c>
      <c r="D751" s="67" t="s">
        <v>825</v>
      </c>
    </row>
    <row r="752" spans="1:4" ht="38.25" x14ac:dyDescent="0.25">
      <c r="A752" s="38">
        <v>2021</v>
      </c>
      <c r="B752" s="38" t="s">
        <v>347</v>
      </c>
      <c r="C752" s="64" t="s">
        <v>1753</v>
      </c>
      <c r="D752" s="67" t="s">
        <v>828</v>
      </c>
    </row>
    <row r="753" spans="1:4" ht="25.5" x14ac:dyDescent="0.25">
      <c r="A753" s="38">
        <v>2021</v>
      </c>
      <c r="B753" s="38" t="s">
        <v>347</v>
      </c>
      <c r="C753" s="64" t="s">
        <v>1753</v>
      </c>
      <c r="D753" s="67" t="s">
        <v>829</v>
      </c>
    </row>
    <row r="754" spans="1:4" ht="38.25" x14ac:dyDescent="0.25">
      <c r="A754" s="38">
        <v>2021</v>
      </c>
      <c r="B754" s="38" t="s">
        <v>347</v>
      </c>
      <c r="C754" s="64" t="s">
        <v>1753</v>
      </c>
      <c r="D754" s="67" t="s">
        <v>832</v>
      </c>
    </row>
    <row r="755" spans="1:4" ht="38.25" x14ac:dyDescent="0.25">
      <c r="A755" s="38">
        <v>2021</v>
      </c>
      <c r="B755" s="38" t="s">
        <v>347</v>
      </c>
      <c r="C755" s="64" t="s">
        <v>1753</v>
      </c>
      <c r="D755" s="67" t="s">
        <v>834</v>
      </c>
    </row>
    <row r="756" spans="1:4" ht="51" x14ac:dyDescent="0.25">
      <c r="A756" s="38">
        <v>2021</v>
      </c>
      <c r="B756" s="38" t="s">
        <v>347</v>
      </c>
      <c r="C756" s="64" t="s">
        <v>1753</v>
      </c>
      <c r="D756" s="67" t="s">
        <v>837</v>
      </c>
    </row>
    <row r="757" spans="1:4" ht="25.5" x14ac:dyDescent="0.25">
      <c r="A757" s="38">
        <v>2021</v>
      </c>
      <c r="B757" s="38" t="s">
        <v>347</v>
      </c>
      <c r="C757" s="64" t="s">
        <v>1753</v>
      </c>
      <c r="D757" s="67" t="s">
        <v>842</v>
      </c>
    </row>
    <row r="758" spans="1:4" ht="38.25" x14ac:dyDescent="0.25">
      <c r="A758" s="38">
        <v>2021</v>
      </c>
      <c r="B758" s="38" t="s">
        <v>347</v>
      </c>
      <c r="C758" s="64" t="s">
        <v>1753</v>
      </c>
      <c r="D758" s="67" t="s">
        <v>843</v>
      </c>
    </row>
    <row r="759" spans="1:4" ht="51" x14ac:dyDescent="0.25">
      <c r="A759" s="38">
        <v>2021</v>
      </c>
      <c r="B759" s="38" t="s">
        <v>347</v>
      </c>
      <c r="C759" s="64" t="s">
        <v>1753</v>
      </c>
      <c r="D759" s="67" t="s">
        <v>844</v>
      </c>
    </row>
    <row r="760" spans="1:4" ht="25.5" x14ac:dyDescent="0.25">
      <c r="A760" s="38">
        <v>2021</v>
      </c>
      <c r="B760" s="38" t="s">
        <v>347</v>
      </c>
      <c r="C760" s="64" t="s">
        <v>1753</v>
      </c>
      <c r="D760" s="67" t="s">
        <v>845</v>
      </c>
    </row>
    <row r="761" spans="1:4" ht="15" x14ac:dyDescent="0.25">
      <c r="A761" s="38">
        <v>2021</v>
      </c>
      <c r="B761" s="38" t="s">
        <v>347</v>
      </c>
      <c r="C761" s="64" t="s">
        <v>1753</v>
      </c>
      <c r="D761" s="67" t="s">
        <v>792</v>
      </c>
    </row>
    <row r="762" spans="1:4" ht="25.5" x14ac:dyDescent="0.25">
      <c r="A762" s="38">
        <v>2021</v>
      </c>
      <c r="B762" s="38" t="s">
        <v>347</v>
      </c>
      <c r="C762" s="64" t="s">
        <v>1753</v>
      </c>
      <c r="D762" s="67" t="s">
        <v>772</v>
      </c>
    </row>
    <row r="763" spans="1:4" ht="25.5" x14ac:dyDescent="0.25">
      <c r="A763" s="38">
        <v>2022</v>
      </c>
      <c r="B763" s="38" t="s">
        <v>347</v>
      </c>
      <c r="C763" s="64" t="s">
        <v>1753</v>
      </c>
      <c r="D763" s="67" t="s">
        <v>849</v>
      </c>
    </row>
    <row r="764" spans="1:4" ht="25.5" x14ac:dyDescent="0.25">
      <c r="A764" s="38">
        <v>2022</v>
      </c>
      <c r="B764" s="38" t="s">
        <v>347</v>
      </c>
      <c r="C764" s="64" t="s">
        <v>1753</v>
      </c>
      <c r="D764" s="67" t="s">
        <v>852</v>
      </c>
    </row>
    <row r="765" spans="1:4" ht="25.5" x14ac:dyDescent="0.25">
      <c r="A765" s="38">
        <v>2022</v>
      </c>
      <c r="B765" s="38" t="s">
        <v>347</v>
      </c>
      <c r="C765" s="64" t="s">
        <v>1753</v>
      </c>
      <c r="D765" s="67" t="s">
        <v>853</v>
      </c>
    </row>
    <row r="766" spans="1:4" ht="15" x14ac:dyDescent="0.25">
      <c r="A766" s="38">
        <v>2022</v>
      </c>
      <c r="B766" s="38" t="s">
        <v>347</v>
      </c>
      <c r="C766" s="64" t="s">
        <v>1753</v>
      </c>
      <c r="D766" s="67" t="s">
        <v>855</v>
      </c>
    </row>
    <row r="767" spans="1:4" ht="25.5" x14ac:dyDescent="0.25">
      <c r="A767" s="38">
        <v>2022</v>
      </c>
      <c r="B767" s="38" t="s">
        <v>347</v>
      </c>
      <c r="C767" s="64" t="s">
        <v>1753</v>
      </c>
      <c r="D767" s="67" t="s">
        <v>856</v>
      </c>
    </row>
    <row r="768" spans="1:4" ht="25.5" x14ac:dyDescent="0.25">
      <c r="A768" s="38">
        <v>2022</v>
      </c>
      <c r="B768" s="38" t="s">
        <v>347</v>
      </c>
      <c r="C768" s="64" t="s">
        <v>1753</v>
      </c>
      <c r="D768" s="67" t="s">
        <v>857</v>
      </c>
    </row>
    <row r="769" spans="1:4" ht="15" x14ac:dyDescent="0.25">
      <c r="A769" s="38">
        <v>2022</v>
      </c>
      <c r="B769" s="38" t="s">
        <v>347</v>
      </c>
      <c r="C769" s="64" t="s">
        <v>1753</v>
      </c>
      <c r="D769" s="67" t="s">
        <v>861</v>
      </c>
    </row>
    <row r="770" spans="1:4" ht="15" x14ac:dyDescent="0.25">
      <c r="A770" s="38">
        <v>2022</v>
      </c>
      <c r="B770" s="38" t="s">
        <v>347</v>
      </c>
      <c r="C770" s="64" t="s">
        <v>1753</v>
      </c>
      <c r="D770" s="67" t="s">
        <v>863</v>
      </c>
    </row>
    <row r="771" spans="1:4" ht="15" x14ac:dyDescent="0.25">
      <c r="A771" s="38">
        <v>2022</v>
      </c>
      <c r="B771" s="38" t="s">
        <v>347</v>
      </c>
      <c r="C771" s="64" t="s">
        <v>1753</v>
      </c>
      <c r="D771" s="67" t="s">
        <v>865</v>
      </c>
    </row>
    <row r="772" spans="1:4" ht="38.25" x14ac:dyDescent="0.25">
      <c r="A772" s="38">
        <v>2022</v>
      </c>
      <c r="B772" s="38" t="s">
        <v>347</v>
      </c>
      <c r="C772" s="64" t="s">
        <v>1753</v>
      </c>
      <c r="D772" s="67" t="s">
        <v>866</v>
      </c>
    </row>
    <row r="773" spans="1:4" ht="25.5" x14ac:dyDescent="0.25">
      <c r="A773" s="38">
        <v>2022</v>
      </c>
      <c r="B773" s="38" t="s">
        <v>347</v>
      </c>
      <c r="C773" s="64" t="s">
        <v>1753</v>
      </c>
      <c r="D773" s="67" t="s">
        <v>873</v>
      </c>
    </row>
    <row r="774" spans="1:4" ht="76.5" x14ac:dyDescent="0.25">
      <c r="A774" s="38">
        <v>2022</v>
      </c>
      <c r="B774" s="38" t="s">
        <v>347</v>
      </c>
      <c r="C774" s="64" t="s">
        <v>1753</v>
      </c>
      <c r="D774" s="67" t="s">
        <v>876</v>
      </c>
    </row>
    <row r="775" spans="1:4" ht="25.5" x14ac:dyDescent="0.25">
      <c r="A775" s="38">
        <v>2022</v>
      </c>
      <c r="B775" s="38" t="s">
        <v>347</v>
      </c>
      <c r="C775" s="64" t="s">
        <v>1753</v>
      </c>
      <c r="D775" s="67" t="s">
        <v>879</v>
      </c>
    </row>
    <row r="776" spans="1:4" ht="51" x14ac:dyDescent="0.25">
      <c r="A776" s="38">
        <v>2022</v>
      </c>
      <c r="B776" s="38" t="s">
        <v>347</v>
      </c>
      <c r="C776" s="64" t="s">
        <v>1753</v>
      </c>
      <c r="D776" s="67" t="s">
        <v>883</v>
      </c>
    </row>
    <row r="777" spans="1:4" ht="114.75" x14ac:dyDescent="0.25">
      <c r="A777" s="38">
        <v>2022</v>
      </c>
      <c r="B777" s="38" t="s">
        <v>347</v>
      </c>
      <c r="C777" s="64" t="s">
        <v>1753</v>
      </c>
      <c r="D777" s="67" t="s">
        <v>903</v>
      </c>
    </row>
    <row r="778" spans="1:4" ht="25.5" x14ac:dyDescent="0.25">
      <c r="A778" s="38">
        <v>2022</v>
      </c>
      <c r="B778" s="38" t="s">
        <v>347</v>
      </c>
      <c r="C778" s="64" t="s">
        <v>1753</v>
      </c>
      <c r="D778" s="67" t="s">
        <v>887</v>
      </c>
    </row>
    <row r="779" spans="1:4" ht="51" x14ac:dyDescent="0.25">
      <c r="A779" s="38">
        <v>2022</v>
      </c>
      <c r="B779" s="38" t="s">
        <v>347</v>
      </c>
      <c r="C779" s="64" t="s">
        <v>1753</v>
      </c>
      <c r="D779" s="67" t="s">
        <v>892</v>
      </c>
    </row>
    <row r="780" spans="1:4" ht="25.5" x14ac:dyDescent="0.25">
      <c r="A780" s="38">
        <v>2022</v>
      </c>
      <c r="B780" s="38" t="s">
        <v>347</v>
      </c>
      <c r="C780" s="64" t="s">
        <v>1753</v>
      </c>
      <c r="D780" s="67" t="s">
        <v>899</v>
      </c>
    </row>
    <row r="781" spans="1:4" ht="38.25" x14ac:dyDescent="0.25">
      <c r="A781" s="38">
        <v>2006</v>
      </c>
      <c r="B781" s="38" t="s">
        <v>347</v>
      </c>
      <c r="C781" s="65" t="s">
        <v>779</v>
      </c>
      <c r="D781" s="28" t="s">
        <v>24</v>
      </c>
    </row>
    <row r="782" spans="1:4" ht="38.25" x14ac:dyDescent="0.25">
      <c r="A782" s="38">
        <v>2012</v>
      </c>
      <c r="B782" s="38" t="s">
        <v>347</v>
      </c>
      <c r="C782" s="65" t="s">
        <v>779</v>
      </c>
      <c r="D782" s="67" t="s">
        <v>363</v>
      </c>
    </row>
    <row r="783" spans="1:4" ht="25.5" x14ac:dyDescent="0.25">
      <c r="A783" s="38">
        <v>2012</v>
      </c>
      <c r="B783" s="38" t="s">
        <v>347</v>
      </c>
      <c r="C783" s="65" t="s">
        <v>779</v>
      </c>
      <c r="D783" s="71" t="s">
        <v>390</v>
      </c>
    </row>
    <row r="784" spans="1:4" ht="15" x14ac:dyDescent="0.25">
      <c r="A784" s="38">
        <v>2018</v>
      </c>
      <c r="B784" s="38" t="s">
        <v>347</v>
      </c>
      <c r="C784" s="65" t="s">
        <v>779</v>
      </c>
      <c r="D784" s="67" t="s">
        <v>641</v>
      </c>
    </row>
    <row r="785" spans="1:4" ht="25.5" x14ac:dyDescent="0.25">
      <c r="A785" s="38">
        <v>2019</v>
      </c>
      <c r="B785" s="38" t="s">
        <v>347</v>
      </c>
      <c r="C785" s="65" t="s">
        <v>779</v>
      </c>
      <c r="D785" s="67" t="s">
        <v>670</v>
      </c>
    </row>
    <row r="786" spans="1:4" ht="38.25" x14ac:dyDescent="0.25">
      <c r="A786" s="38">
        <v>2021</v>
      </c>
      <c r="B786" s="38" t="s">
        <v>347</v>
      </c>
      <c r="C786" s="65" t="s">
        <v>779</v>
      </c>
      <c r="D786" s="67" t="s">
        <v>780</v>
      </c>
    </row>
    <row r="787" spans="1:4" ht="15" x14ac:dyDescent="0.25">
      <c r="A787" s="38">
        <v>2007</v>
      </c>
      <c r="B787" s="38" t="s">
        <v>346</v>
      </c>
      <c r="C787" s="65" t="s">
        <v>498</v>
      </c>
      <c r="D787" s="28" t="s">
        <v>86</v>
      </c>
    </row>
    <row r="788" spans="1:4" ht="25.5" x14ac:dyDescent="0.25">
      <c r="A788" s="38">
        <v>2008</v>
      </c>
      <c r="B788" s="38" t="s">
        <v>346</v>
      </c>
      <c r="C788" s="65" t="s">
        <v>498</v>
      </c>
      <c r="D788" s="66" t="s">
        <v>164</v>
      </c>
    </row>
    <row r="789" spans="1:4" ht="25.5" x14ac:dyDescent="0.25">
      <c r="A789" s="38">
        <v>2009</v>
      </c>
      <c r="B789" s="38" t="s">
        <v>346</v>
      </c>
      <c r="C789" s="65" t="s">
        <v>498</v>
      </c>
      <c r="D789" s="66" t="s">
        <v>209</v>
      </c>
    </row>
    <row r="790" spans="1:4" ht="38.25" x14ac:dyDescent="0.25">
      <c r="A790" s="38">
        <v>2013</v>
      </c>
      <c r="B790" s="38" t="s">
        <v>346</v>
      </c>
      <c r="C790" s="65" t="s">
        <v>498</v>
      </c>
      <c r="D790" s="67" t="s">
        <v>419</v>
      </c>
    </row>
    <row r="791" spans="1:4" ht="38.25" x14ac:dyDescent="0.25">
      <c r="A791" s="38">
        <v>2014</v>
      </c>
      <c r="B791" s="38" t="s">
        <v>346</v>
      </c>
      <c r="C791" s="65" t="s">
        <v>498</v>
      </c>
      <c r="D791" s="67" t="s">
        <v>442</v>
      </c>
    </row>
    <row r="792" spans="1:4" ht="25.5" x14ac:dyDescent="0.25">
      <c r="A792" s="38">
        <v>2015</v>
      </c>
      <c r="B792" s="38" t="s">
        <v>346</v>
      </c>
      <c r="C792" s="65" t="s">
        <v>498</v>
      </c>
      <c r="D792" s="67" t="s">
        <v>499</v>
      </c>
    </row>
    <row r="793" spans="1:4" ht="25.5" x14ac:dyDescent="0.25">
      <c r="A793" s="38">
        <v>2016</v>
      </c>
      <c r="B793" s="38" t="s">
        <v>346</v>
      </c>
      <c r="C793" s="65" t="s">
        <v>498</v>
      </c>
      <c r="D793" s="67" t="s">
        <v>536</v>
      </c>
    </row>
    <row r="794" spans="1:4" ht="25.5" x14ac:dyDescent="0.25">
      <c r="A794" s="38">
        <v>2016</v>
      </c>
      <c r="B794" s="38" t="s">
        <v>346</v>
      </c>
      <c r="C794" s="65" t="s">
        <v>498</v>
      </c>
      <c r="D794" s="67" t="s">
        <v>538</v>
      </c>
    </row>
    <row r="795" spans="1:4" ht="25.5" x14ac:dyDescent="0.25">
      <c r="A795" s="38">
        <v>2016</v>
      </c>
      <c r="B795" s="38" t="s">
        <v>346</v>
      </c>
      <c r="C795" s="65" t="s">
        <v>498</v>
      </c>
      <c r="D795" s="67" t="s">
        <v>541</v>
      </c>
    </row>
    <row r="796" spans="1:4" ht="25.5" x14ac:dyDescent="0.25">
      <c r="A796" s="38">
        <v>2018</v>
      </c>
      <c r="B796" s="38" t="s">
        <v>346</v>
      </c>
      <c r="C796" s="65" t="s">
        <v>498</v>
      </c>
      <c r="D796" s="67" t="s">
        <v>595</v>
      </c>
    </row>
    <row r="797" spans="1:4" ht="25.5" x14ac:dyDescent="0.25">
      <c r="A797" s="38">
        <v>2008</v>
      </c>
      <c r="B797" s="38" t="s">
        <v>346</v>
      </c>
      <c r="C797" s="68" t="s">
        <v>143</v>
      </c>
      <c r="D797" s="66" t="s">
        <v>144</v>
      </c>
    </row>
    <row r="798" spans="1:4" ht="63.75" x14ac:dyDescent="0.25">
      <c r="A798" s="38">
        <v>2013</v>
      </c>
      <c r="B798" s="38" t="s">
        <v>346</v>
      </c>
      <c r="C798" s="69" t="s">
        <v>143</v>
      </c>
      <c r="D798" s="67" t="s">
        <v>413</v>
      </c>
    </row>
    <row r="799" spans="1:4" ht="94.5" customHeight="1" x14ac:dyDescent="0.25">
      <c r="A799" s="38">
        <v>2007</v>
      </c>
      <c r="B799" s="38" t="s">
        <v>346</v>
      </c>
      <c r="C799" s="64" t="s">
        <v>61</v>
      </c>
      <c r="D799" s="28" t="s">
        <v>60</v>
      </c>
    </row>
    <row r="800" spans="1:4" ht="15" x14ac:dyDescent="0.25">
      <c r="A800" s="38">
        <v>2007</v>
      </c>
      <c r="B800" s="38" t="s">
        <v>346</v>
      </c>
      <c r="C800" s="64" t="s">
        <v>61</v>
      </c>
      <c r="D800" s="28" t="s">
        <v>94</v>
      </c>
    </row>
    <row r="801" spans="1:4" ht="15" x14ac:dyDescent="0.25">
      <c r="A801" s="38">
        <v>2007</v>
      </c>
      <c r="B801" s="38" t="s">
        <v>346</v>
      </c>
      <c r="C801" s="64" t="s">
        <v>61</v>
      </c>
      <c r="D801" s="28" t="s">
        <v>97</v>
      </c>
    </row>
    <row r="802" spans="1:4" ht="38.25" x14ac:dyDescent="0.25">
      <c r="A802" s="38">
        <v>2008</v>
      </c>
      <c r="B802" s="38" t="s">
        <v>346</v>
      </c>
      <c r="C802" s="64" t="s">
        <v>61</v>
      </c>
      <c r="D802" s="66" t="s">
        <v>140</v>
      </c>
    </row>
    <row r="803" spans="1:4" ht="38.25" x14ac:dyDescent="0.25">
      <c r="A803" s="38">
        <v>2009</v>
      </c>
      <c r="B803" s="38" t="s">
        <v>346</v>
      </c>
      <c r="C803" s="64" t="s">
        <v>61</v>
      </c>
      <c r="D803" s="66" t="s">
        <v>238</v>
      </c>
    </row>
    <row r="804" spans="1:4" ht="15" x14ac:dyDescent="0.25">
      <c r="A804" s="38">
        <v>2011</v>
      </c>
      <c r="B804" s="38" t="s">
        <v>346</v>
      </c>
      <c r="C804" s="64" t="s">
        <v>61</v>
      </c>
      <c r="D804" s="66" t="s">
        <v>295</v>
      </c>
    </row>
    <row r="805" spans="1:4" ht="38.25" x14ac:dyDescent="0.25">
      <c r="A805" s="38">
        <v>2013</v>
      </c>
      <c r="B805" s="38" t="s">
        <v>346</v>
      </c>
      <c r="C805" s="64" t="s">
        <v>61</v>
      </c>
      <c r="D805" s="67" t="s">
        <v>415</v>
      </c>
    </row>
    <row r="806" spans="1:4" ht="15" x14ac:dyDescent="0.25">
      <c r="A806" s="38">
        <v>2015</v>
      </c>
      <c r="B806" s="38" t="s">
        <v>346</v>
      </c>
      <c r="C806" s="64" t="s">
        <v>61</v>
      </c>
      <c r="D806" s="67" t="s">
        <v>505</v>
      </c>
    </row>
    <row r="810" spans="1:4" x14ac:dyDescent="0.25">
      <c r="B810" s="34"/>
    </row>
    <row r="811" spans="1:4" x14ac:dyDescent="0.25">
      <c r="B811" s="34"/>
    </row>
    <row r="815" spans="1:4" x14ac:dyDescent="0.25">
      <c r="B815" s="36"/>
    </row>
  </sheetData>
  <autoFilter ref="A1:D806" xr:uid="{5C77447C-0162-4983-88F6-A79848329C81}"/>
  <sortState xmlns:xlrd2="http://schemas.microsoft.com/office/spreadsheetml/2017/richdata2" ref="A2:D278">
    <sortCondition ref="A2:A278"/>
    <sortCondition ref="B2:B278"/>
  </sortState>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ED36D-BB77-4FC1-A888-44D98D589C91}">
  <sheetPr>
    <pageSetUpPr fitToPage="1"/>
  </sheetPr>
  <dimension ref="A3:S105"/>
  <sheetViews>
    <sheetView topLeftCell="A57" zoomScale="112" zoomScaleNormal="112" workbookViewId="0">
      <selection activeCell="U14" sqref="U14"/>
    </sheetView>
  </sheetViews>
  <sheetFormatPr defaultRowHeight="15" x14ac:dyDescent="0.25"/>
  <cols>
    <col min="1" max="1" width="33.28515625" bestFit="1" customWidth="1"/>
    <col min="2" max="2" width="19.5703125" bestFit="1" customWidth="1"/>
    <col min="3" max="12" width="5" bestFit="1" customWidth="1"/>
    <col min="13" max="13" width="5" style="32" bestFit="1" customWidth="1"/>
    <col min="14" max="18" width="5" bestFit="1" customWidth="1"/>
    <col min="19" max="19" width="10.7109375" bestFit="1" customWidth="1"/>
  </cols>
  <sheetData>
    <row r="3" spans="1:19" x14ac:dyDescent="0.25">
      <c r="A3" s="11" t="s">
        <v>175</v>
      </c>
      <c r="B3" s="11" t="s">
        <v>28</v>
      </c>
      <c r="M3"/>
      <c r="S3" s="48"/>
    </row>
    <row r="4" spans="1:19" x14ac:dyDescent="0.25">
      <c r="A4" s="11" t="s">
        <v>26</v>
      </c>
      <c r="B4">
        <v>2006</v>
      </c>
      <c r="C4">
        <v>2007</v>
      </c>
      <c r="D4">
        <v>2008</v>
      </c>
      <c r="E4">
        <v>2009</v>
      </c>
      <c r="F4">
        <v>2010</v>
      </c>
      <c r="G4">
        <v>2011</v>
      </c>
      <c r="H4">
        <v>2012</v>
      </c>
      <c r="I4">
        <v>2013</v>
      </c>
      <c r="J4">
        <v>2014</v>
      </c>
      <c r="K4">
        <v>2015</v>
      </c>
      <c r="L4">
        <v>2016</v>
      </c>
      <c r="M4">
        <v>2017</v>
      </c>
      <c r="N4">
        <v>2018</v>
      </c>
      <c r="O4">
        <v>2019</v>
      </c>
      <c r="P4">
        <v>2020</v>
      </c>
      <c r="Q4">
        <v>2021</v>
      </c>
      <c r="R4">
        <v>2022</v>
      </c>
      <c r="S4" s="48" t="s">
        <v>27</v>
      </c>
    </row>
    <row r="5" spans="1:19" x14ac:dyDescent="0.25">
      <c r="A5" s="12" t="s">
        <v>346</v>
      </c>
      <c r="C5">
        <v>4</v>
      </c>
      <c r="D5">
        <v>3</v>
      </c>
      <c r="E5">
        <v>2</v>
      </c>
      <c r="G5">
        <v>1</v>
      </c>
      <c r="I5">
        <v>3</v>
      </c>
      <c r="J5">
        <v>1</v>
      </c>
      <c r="K5">
        <v>2</v>
      </c>
      <c r="L5">
        <v>3</v>
      </c>
      <c r="M5"/>
      <c r="N5">
        <v>1</v>
      </c>
      <c r="S5" s="57">
        <v>20</v>
      </c>
    </row>
    <row r="6" spans="1:19" x14ac:dyDescent="0.25">
      <c r="A6" s="13" t="s">
        <v>143</v>
      </c>
      <c r="D6">
        <v>1</v>
      </c>
      <c r="I6">
        <v>1</v>
      </c>
      <c r="M6"/>
      <c r="S6" s="57">
        <v>2</v>
      </c>
    </row>
    <row r="7" spans="1:19" x14ac:dyDescent="0.25">
      <c r="A7" s="13" t="s">
        <v>61</v>
      </c>
      <c r="C7">
        <v>3</v>
      </c>
      <c r="D7">
        <v>1</v>
      </c>
      <c r="E7">
        <v>1</v>
      </c>
      <c r="G7">
        <v>1</v>
      </c>
      <c r="I7">
        <v>1</v>
      </c>
      <c r="K7">
        <v>1</v>
      </c>
      <c r="M7"/>
      <c r="S7" s="57">
        <v>8</v>
      </c>
    </row>
    <row r="8" spans="1:19" x14ac:dyDescent="0.25">
      <c r="A8" s="13" t="s">
        <v>498</v>
      </c>
      <c r="C8">
        <v>1</v>
      </c>
      <c r="D8">
        <v>1</v>
      </c>
      <c r="E8">
        <v>1</v>
      </c>
      <c r="I8">
        <v>1</v>
      </c>
      <c r="J8">
        <v>1</v>
      </c>
      <c r="K8">
        <v>1</v>
      </c>
      <c r="L8">
        <v>3</v>
      </c>
      <c r="M8"/>
      <c r="N8">
        <v>1</v>
      </c>
      <c r="S8" s="57">
        <v>10</v>
      </c>
    </row>
    <row r="9" spans="1:19" x14ac:dyDescent="0.25">
      <c r="A9" s="12" t="s">
        <v>347</v>
      </c>
      <c r="B9">
        <v>10</v>
      </c>
      <c r="C9">
        <v>14</v>
      </c>
      <c r="D9">
        <v>22</v>
      </c>
      <c r="E9">
        <v>20</v>
      </c>
      <c r="F9">
        <v>16</v>
      </c>
      <c r="G9">
        <v>29</v>
      </c>
      <c r="H9">
        <v>14</v>
      </c>
      <c r="I9">
        <v>11</v>
      </c>
      <c r="J9">
        <v>14</v>
      </c>
      <c r="K9">
        <v>14</v>
      </c>
      <c r="L9">
        <v>7</v>
      </c>
      <c r="M9">
        <v>24</v>
      </c>
      <c r="N9">
        <v>23</v>
      </c>
      <c r="O9" s="48">
        <v>37</v>
      </c>
      <c r="P9">
        <v>24</v>
      </c>
      <c r="Q9" s="48">
        <v>51</v>
      </c>
      <c r="R9">
        <v>26</v>
      </c>
      <c r="S9" s="57">
        <v>356</v>
      </c>
    </row>
    <row r="10" spans="1:19" x14ac:dyDescent="0.25">
      <c r="A10" s="13" t="s">
        <v>1753</v>
      </c>
      <c r="C10">
        <v>8</v>
      </c>
      <c r="M10"/>
      <c r="S10" s="57">
        <v>8</v>
      </c>
    </row>
    <row r="11" spans="1:19" x14ac:dyDescent="0.25">
      <c r="A11" s="13" t="s">
        <v>944</v>
      </c>
      <c r="B11">
        <v>1</v>
      </c>
      <c r="C11">
        <v>1</v>
      </c>
      <c r="D11">
        <v>5</v>
      </c>
      <c r="E11">
        <v>3</v>
      </c>
      <c r="F11">
        <v>4</v>
      </c>
      <c r="G11">
        <v>3</v>
      </c>
      <c r="H11">
        <v>1</v>
      </c>
      <c r="J11">
        <v>1</v>
      </c>
      <c r="K11">
        <v>1</v>
      </c>
      <c r="M11"/>
      <c r="P11">
        <v>2</v>
      </c>
      <c r="Q11">
        <v>1</v>
      </c>
      <c r="S11" s="57">
        <v>23</v>
      </c>
    </row>
    <row r="12" spans="1:19" ht="18" customHeight="1" x14ac:dyDescent="0.25">
      <c r="A12" s="49" t="s">
        <v>946</v>
      </c>
      <c r="B12">
        <v>2</v>
      </c>
      <c r="C12">
        <v>4</v>
      </c>
      <c r="D12">
        <v>5</v>
      </c>
      <c r="E12">
        <v>3</v>
      </c>
      <c r="F12">
        <v>4</v>
      </c>
      <c r="G12">
        <v>5</v>
      </c>
      <c r="H12">
        <v>3</v>
      </c>
      <c r="J12">
        <v>2</v>
      </c>
      <c r="K12">
        <v>3</v>
      </c>
      <c r="L12">
        <v>1</v>
      </c>
      <c r="M12"/>
      <c r="N12">
        <v>3</v>
      </c>
      <c r="O12">
        <v>9</v>
      </c>
      <c r="P12">
        <v>1</v>
      </c>
      <c r="Q12">
        <v>11</v>
      </c>
      <c r="R12">
        <v>6</v>
      </c>
      <c r="S12" s="57">
        <v>62</v>
      </c>
    </row>
    <row r="13" spans="1:19" x14ac:dyDescent="0.25">
      <c r="A13" s="13" t="s">
        <v>945</v>
      </c>
      <c r="B13">
        <v>6</v>
      </c>
      <c r="D13">
        <v>12</v>
      </c>
      <c r="E13">
        <v>12</v>
      </c>
      <c r="F13">
        <v>7</v>
      </c>
      <c r="G13">
        <v>14</v>
      </c>
      <c r="H13">
        <v>7</v>
      </c>
      <c r="I13">
        <v>10</v>
      </c>
      <c r="J13">
        <v>10</v>
      </c>
      <c r="K13">
        <v>8</v>
      </c>
      <c r="L13">
        <v>6</v>
      </c>
      <c r="M13">
        <v>24</v>
      </c>
      <c r="N13">
        <v>16</v>
      </c>
      <c r="O13">
        <v>26</v>
      </c>
      <c r="P13">
        <v>15</v>
      </c>
      <c r="Q13">
        <v>33</v>
      </c>
      <c r="R13">
        <v>18</v>
      </c>
      <c r="S13" s="57">
        <v>224</v>
      </c>
    </row>
    <row r="14" spans="1:19" x14ac:dyDescent="0.25">
      <c r="A14" s="13" t="s">
        <v>779</v>
      </c>
      <c r="B14">
        <v>1</v>
      </c>
      <c r="H14">
        <v>2</v>
      </c>
      <c r="M14"/>
      <c r="N14">
        <v>1</v>
      </c>
      <c r="O14">
        <v>1</v>
      </c>
      <c r="Q14">
        <v>1</v>
      </c>
      <c r="S14" s="57">
        <v>6</v>
      </c>
    </row>
    <row r="15" spans="1:19" x14ac:dyDescent="0.25">
      <c r="A15" s="13" t="s">
        <v>783</v>
      </c>
      <c r="C15">
        <v>1</v>
      </c>
      <c r="E15">
        <v>2</v>
      </c>
      <c r="F15">
        <v>1</v>
      </c>
      <c r="G15">
        <v>7</v>
      </c>
      <c r="H15">
        <v>1</v>
      </c>
      <c r="I15">
        <v>1</v>
      </c>
      <c r="J15">
        <v>1</v>
      </c>
      <c r="K15">
        <v>2</v>
      </c>
      <c r="M15"/>
      <c r="N15">
        <v>3</v>
      </c>
      <c r="O15">
        <v>1</v>
      </c>
      <c r="P15">
        <v>6</v>
      </c>
      <c r="Q15">
        <v>5</v>
      </c>
      <c r="R15">
        <v>2</v>
      </c>
      <c r="S15" s="57">
        <v>33</v>
      </c>
    </row>
    <row r="16" spans="1:19" x14ac:dyDescent="0.25">
      <c r="A16" s="12" t="s">
        <v>349</v>
      </c>
      <c r="B16">
        <v>3</v>
      </c>
      <c r="C16">
        <v>3</v>
      </c>
      <c r="D16">
        <v>7</v>
      </c>
      <c r="E16">
        <v>6</v>
      </c>
      <c r="F16">
        <v>5</v>
      </c>
      <c r="G16">
        <v>2</v>
      </c>
      <c r="H16">
        <v>3</v>
      </c>
      <c r="I16">
        <v>1</v>
      </c>
      <c r="J16">
        <v>3</v>
      </c>
      <c r="K16">
        <v>4</v>
      </c>
      <c r="L16">
        <v>7</v>
      </c>
      <c r="M16">
        <v>2</v>
      </c>
      <c r="N16">
        <v>3</v>
      </c>
      <c r="O16">
        <v>5</v>
      </c>
      <c r="P16">
        <v>5</v>
      </c>
      <c r="Q16">
        <v>6</v>
      </c>
      <c r="R16">
        <v>3</v>
      </c>
      <c r="S16" s="57">
        <v>68</v>
      </c>
    </row>
    <row r="17" spans="1:19" x14ac:dyDescent="0.25">
      <c r="A17" s="13" t="s">
        <v>53</v>
      </c>
      <c r="B17">
        <v>1</v>
      </c>
      <c r="C17">
        <v>2</v>
      </c>
      <c r="D17">
        <v>4</v>
      </c>
      <c r="F17">
        <v>1</v>
      </c>
      <c r="G17">
        <v>2</v>
      </c>
      <c r="H17">
        <v>1</v>
      </c>
      <c r="J17">
        <v>1</v>
      </c>
      <c r="K17">
        <v>2</v>
      </c>
      <c r="L17">
        <v>1</v>
      </c>
      <c r="M17">
        <v>1</v>
      </c>
      <c r="O17">
        <v>1</v>
      </c>
      <c r="P17">
        <v>2</v>
      </c>
      <c r="Q17">
        <v>3</v>
      </c>
      <c r="R17">
        <v>1</v>
      </c>
      <c r="S17" s="57">
        <v>23</v>
      </c>
    </row>
    <row r="18" spans="1:19" x14ac:dyDescent="0.25">
      <c r="A18" s="13" t="s">
        <v>106</v>
      </c>
      <c r="B18">
        <v>1</v>
      </c>
      <c r="C18">
        <v>1</v>
      </c>
      <c r="F18">
        <v>1</v>
      </c>
      <c r="J18">
        <v>1</v>
      </c>
      <c r="L18">
        <v>2</v>
      </c>
      <c r="M18"/>
      <c r="R18">
        <v>1</v>
      </c>
      <c r="S18" s="57">
        <v>7</v>
      </c>
    </row>
    <row r="19" spans="1:19" x14ac:dyDescent="0.25">
      <c r="A19" s="13" t="s">
        <v>192</v>
      </c>
      <c r="E19">
        <v>1</v>
      </c>
      <c r="F19">
        <v>1</v>
      </c>
      <c r="H19">
        <v>1</v>
      </c>
      <c r="L19">
        <v>1</v>
      </c>
      <c r="M19"/>
      <c r="N19">
        <v>2</v>
      </c>
      <c r="Q19">
        <v>1</v>
      </c>
      <c r="R19">
        <v>1</v>
      </c>
      <c r="S19" s="57">
        <v>8</v>
      </c>
    </row>
    <row r="20" spans="1:19" x14ac:dyDescent="0.25">
      <c r="A20" s="13" t="s">
        <v>182</v>
      </c>
      <c r="B20">
        <v>1</v>
      </c>
      <c r="D20">
        <v>2</v>
      </c>
      <c r="E20">
        <v>3</v>
      </c>
      <c r="J20">
        <v>1</v>
      </c>
      <c r="K20">
        <v>1</v>
      </c>
      <c r="L20">
        <v>1</v>
      </c>
      <c r="M20">
        <v>1</v>
      </c>
      <c r="O20">
        <v>2</v>
      </c>
      <c r="P20">
        <v>3</v>
      </c>
      <c r="Q20">
        <v>2</v>
      </c>
      <c r="S20" s="57">
        <v>17</v>
      </c>
    </row>
    <row r="21" spans="1:19" x14ac:dyDescent="0.25">
      <c r="A21" s="13" t="s">
        <v>198</v>
      </c>
      <c r="D21">
        <v>1</v>
      </c>
      <c r="E21">
        <v>2</v>
      </c>
      <c r="F21">
        <v>2</v>
      </c>
      <c r="H21">
        <v>1</v>
      </c>
      <c r="I21">
        <v>1</v>
      </c>
      <c r="K21">
        <v>1</v>
      </c>
      <c r="L21">
        <v>2</v>
      </c>
      <c r="M21"/>
      <c r="N21">
        <v>1</v>
      </c>
      <c r="O21">
        <v>2</v>
      </c>
      <c r="S21" s="57">
        <v>13</v>
      </c>
    </row>
    <row r="22" spans="1:19" x14ac:dyDescent="0.25">
      <c r="A22" s="12" t="s">
        <v>348</v>
      </c>
      <c r="B22">
        <v>2</v>
      </c>
      <c r="C22">
        <v>3</v>
      </c>
      <c r="D22">
        <v>2</v>
      </c>
      <c r="E22">
        <v>4</v>
      </c>
      <c r="F22">
        <v>5</v>
      </c>
      <c r="G22">
        <v>5</v>
      </c>
      <c r="H22">
        <v>2</v>
      </c>
      <c r="K22">
        <v>3</v>
      </c>
      <c r="L22">
        <v>1</v>
      </c>
      <c r="M22">
        <v>1</v>
      </c>
      <c r="O22">
        <v>2</v>
      </c>
      <c r="Q22">
        <v>3</v>
      </c>
      <c r="R22">
        <v>3</v>
      </c>
      <c r="S22" s="57">
        <v>36</v>
      </c>
    </row>
    <row r="23" spans="1:19" x14ac:dyDescent="0.25">
      <c r="A23" s="13" t="s">
        <v>102</v>
      </c>
      <c r="B23">
        <v>1</v>
      </c>
      <c r="M23"/>
      <c r="Q23">
        <v>1</v>
      </c>
      <c r="S23" s="57">
        <v>2</v>
      </c>
    </row>
    <row r="24" spans="1:19" x14ac:dyDescent="0.25">
      <c r="A24" s="13" t="s">
        <v>108</v>
      </c>
      <c r="B24">
        <v>1</v>
      </c>
      <c r="C24">
        <v>2</v>
      </c>
      <c r="D24">
        <v>1</v>
      </c>
      <c r="E24">
        <v>1</v>
      </c>
      <c r="F24">
        <v>2</v>
      </c>
      <c r="K24">
        <v>1</v>
      </c>
      <c r="L24">
        <v>1</v>
      </c>
      <c r="M24"/>
      <c r="O24">
        <v>1</v>
      </c>
      <c r="Q24">
        <v>1</v>
      </c>
      <c r="R24">
        <v>1</v>
      </c>
      <c r="S24" s="57">
        <v>12</v>
      </c>
    </row>
    <row r="25" spans="1:19" x14ac:dyDescent="0.25">
      <c r="A25" s="13" t="s">
        <v>303</v>
      </c>
      <c r="G25">
        <v>4</v>
      </c>
      <c r="M25"/>
      <c r="R25">
        <v>1</v>
      </c>
      <c r="S25" s="57">
        <v>5</v>
      </c>
    </row>
    <row r="26" spans="1:19" x14ac:dyDescent="0.25">
      <c r="A26" s="13" t="s">
        <v>839</v>
      </c>
      <c r="C26">
        <v>1</v>
      </c>
      <c r="D26">
        <v>1</v>
      </c>
      <c r="E26">
        <v>3</v>
      </c>
      <c r="F26">
        <v>3</v>
      </c>
      <c r="G26">
        <v>1</v>
      </c>
      <c r="H26">
        <v>2</v>
      </c>
      <c r="K26">
        <v>2</v>
      </c>
      <c r="M26">
        <v>1</v>
      </c>
      <c r="O26">
        <v>1</v>
      </c>
      <c r="Q26">
        <v>1</v>
      </c>
      <c r="R26">
        <v>1</v>
      </c>
      <c r="S26" s="57">
        <v>17</v>
      </c>
    </row>
    <row r="27" spans="1:19" x14ac:dyDescent="0.25">
      <c r="A27" s="12" t="s">
        <v>351</v>
      </c>
      <c r="B27">
        <v>2</v>
      </c>
      <c r="C27">
        <v>4</v>
      </c>
      <c r="D27">
        <v>6</v>
      </c>
      <c r="E27">
        <v>9</v>
      </c>
      <c r="F27">
        <v>1</v>
      </c>
      <c r="G27">
        <v>1</v>
      </c>
      <c r="H27">
        <v>1</v>
      </c>
      <c r="I27">
        <v>3</v>
      </c>
      <c r="J27">
        <v>3</v>
      </c>
      <c r="K27">
        <v>2</v>
      </c>
      <c r="L27">
        <v>5</v>
      </c>
      <c r="M27">
        <v>1</v>
      </c>
      <c r="N27">
        <v>2</v>
      </c>
      <c r="O27">
        <v>3</v>
      </c>
      <c r="P27">
        <v>4</v>
      </c>
      <c r="Q27">
        <v>2</v>
      </c>
      <c r="R27">
        <v>3</v>
      </c>
      <c r="S27" s="57">
        <v>52</v>
      </c>
    </row>
    <row r="28" spans="1:19" x14ac:dyDescent="0.25">
      <c r="A28" s="13" t="s">
        <v>105</v>
      </c>
      <c r="B28">
        <v>1</v>
      </c>
      <c r="D28">
        <v>2</v>
      </c>
      <c r="E28">
        <v>4</v>
      </c>
      <c r="G28">
        <v>1</v>
      </c>
      <c r="I28">
        <v>1</v>
      </c>
      <c r="L28">
        <v>2</v>
      </c>
      <c r="M28">
        <v>1</v>
      </c>
      <c r="N28">
        <v>1</v>
      </c>
      <c r="Q28">
        <v>1</v>
      </c>
      <c r="R28">
        <v>1</v>
      </c>
      <c r="S28" s="57">
        <v>15</v>
      </c>
    </row>
    <row r="29" spans="1:19" x14ac:dyDescent="0.25">
      <c r="A29" s="13" t="s">
        <v>51</v>
      </c>
      <c r="C29">
        <v>2</v>
      </c>
      <c r="E29">
        <v>2</v>
      </c>
      <c r="F29">
        <v>1</v>
      </c>
      <c r="J29">
        <v>1</v>
      </c>
      <c r="K29">
        <v>1</v>
      </c>
      <c r="M29"/>
      <c r="O29">
        <v>2</v>
      </c>
      <c r="Q29">
        <v>1</v>
      </c>
      <c r="S29" s="57">
        <v>10</v>
      </c>
    </row>
    <row r="30" spans="1:19" x14ac:dyDescent="0.25">
      <c r="A30" s="13" t="s">
        <v>130</v>
      </c>
      <c r="D30">
        <v>1</v>
      </c>
      <c r="H30">
        <v>1</v>
      </c>
      <c r="J30">
        <v>2</v>
      </c>
      <c r="M30"/>
      <c r="O30">
        <v>1</v>
      </c>
      <c r="S30" s="57">
        <v>5</v>
      </c>
    </row>
    <row r="31" spans="1:19" x14ac:dyDescent="0.25">
      <c r="A31" s="13" t="s">
        <v>109</v>
      </c>
      <c r="C31">
        <v>1</v>
      </c>
      <c r="E31">
        <v>1</v>
      </c>
      <c r="I31">
        <v>1</v>
      </c>
      <c r="L31">
        <v>2</v>
      </c>
      <c r="M31"/>
      <c r="N31">
        <v>1</v>
      </c>
      <c r="P31">
        <v>1</v>
      </c>
      <c r="S31" s="57">
        <v>7</v>
      </c>
    </row>
    <row r="32" spans="1:19" x14ac:dyDescent="0.25">
      <c r="A32" s="13" t="s">
        <v>411</v>
      </c>
      <c r="B32">
        <v>1</v>
      </c>
      <c r="C32">
        <v>1</v>
      </c>
      <c r="D32">
        <v>3</v>
      </c>
      <c r="E32">
        <v>2</v>
      </c>
      <c r="I32">
        <v>1</v>
      </c>
      <c r="K32">
        <v>1</v>
      </c>
      <c r="L32">
        <v>1</v>
      </c>
      <c r="M32"/>
      <c r="P32">
        <v>3</v>
      </c>
      <c r="R32">
        <v>2</v>
      </c>
      <c r="S32" s="57">
        <v>15</v>
      </c>
    </row>
    <row r="33" spans="1:19" x14ac:dyDescent="0.25">
      <c r="A33" s="12" t="s">
        <v>344</v>
      </c>
      <c r="B33">
        <v>3</v>
      </c>
      <c r="C33">
        <v>3</v>
      </c>
      <c r="D33">
        <v>6</v>
      </c>
      <c r="E33">
        <v>6</v>
      </c>
      <c r="F33">
        <v>7</v>
      </c>
      <c r="G33">
        <v>3</v>
      </c>
      <c r="H33">
        <v>5</v>
      </c>
      <c r="I33">
        <v>2</v>
      </c>
      <c r="J33">
        <v>3</v>
      </c>
      <c r="K33">
        <v>4</v>
      </c>
      <c r="L33">
        <v>4</v>
      </c>
      <c r="M33">
        <v>5</v>
      </c>
      <c r="N33">
        <v>7</v>
      </c>
      <c r="O33">
        <v>4</v>
      </c>
      <c r="P33">
        <v>11</v>
      </c>
      <c r="Q33">
        <v>7</v>
      </c>
      <c r="R33">
        <v>8</v>
      </c>
      <c r="S33" s="57">
        <v>88</v>
      </c>
    </row>
    <row r="34" spans="1:19" x14ac:dyDescent="0.25">
      <c r="A34" s="13" t="s">
        <v>161</v>
      </c>
      <c r="D34">
        <v>1</v>
      </c>
      <c r="E34">
        <v>1</v>
      </c>
      <c r="G34">
        <v>1</v>
      </c>
      <c r="J34">
        <v>2</v>
      </c>
      <c r="K34">
        <v>2</v>
      </c>
      <c r="M34">
        <v>1</v>
      </c>
      <c r="N34">
        <v>1</v>
      </c>
      <c r="Q34">
        <v>2</v>
      </c>
      <c r="S34" s="57">
        <v>11</v>
      </c>
    </row>
    <row r="35" spans="1:19" x14ac:dyDescent="0.25">
      <c r="A35" s="13" t="s">
        <v>104</v>
      </c>
      <c r="B35">
        <v>1</v>
      </c>
      <c r="C35">
        <v>1</v>
      </c>
      <c r="D35">
        <v>1</v>
      </c>
      <c r="F35">
        <v>1</v>
      </c>
      <c r="H35">
        <v>1</v>
      </c>
      <c r="I35">
        <v>1</v>
      </c>
      <c r="K35">
        <v>1</v>
      </c>
      <c r="M35">
        <v>2</v>
      </c>
      <c r="N35">
        <v>2</v>
      </c>
      <c r="O35">
        <v>1</v>
      </c>
      <c r="P35">
        <v>1</v>
      </c>
      <c r="Q35">
        <v>1</v>
      </c>
      <c r="R35">
        <v>1</v>
      </c>
      <c r="S35" s="57">
        <v>15</v>
      </c>
    </row>
    <row r="36" spans="1:19" x14ac:dyDescent="0.25">
      <c r="A36" s="13" t="s">
        <v>77</v>
      </c>
      <c r="B36">
        <v>2</v>
      </c>
      <c r="C36">
        <v>2</v>
      </c>
      <c r="D36">
        <v>3</v>
      </c>
      <c r="E36">
        <v>3</v>
      </c>
      <c r="F36">
        <v>4</v>
      </c>
      <c r="G36">
        <v>1</v>
      </c>
      <c r="H36">
        <v>2</v>
      </c>
      <c r="I36">
        <v>1</v>
      </c>
      <c r="J36">
        <v>1</v>
      </c>
      <c r="L36">
        <v>2</v>
      </c>
      <c r="M36">
        <v>1</v>
      </c>
      <c r="N36">
        <v>1</v>
      </c>
      <c r="O36">
        <v>1</v>
      </c>
      <c r="P36">
        <v>7</v>
      </c>
      <c r="Q36">
        <v>1</v>
      </c>
      <c r="R36">
        <v>6</v>
      </c>
      <c r="S36" s="57">
        <v>38</v>
      </c>
    </row>
    <row r="37" spans="1:19" x14ac:dyDescent="0.25">
      <c r="A37" s="13" t="s">
        <v>369</v>
      </c>
      <c r="D37">
        <v>1</v>
      </c>
      <c r="E37">
        <v>2</v>
      </c>
      <c r="F37">
        <v>2</v>
      </c>
      <c r="G37">
        <v>1</v>
      </c>
      <c r="H37">
        <v>2</v>
      </c>
      <c r="K37">
        <v>1</v>
      </c>
      <c r="L37">
        <v>2</v>
      </c>
      <c r="M37">
        <v>1</v>
      </c>
      <c r="N37">
        <v>2</v>
      </c>
      <c r="O37">
        <v>1</v>
      </c>
      <c r="P37">
        <v>3</v>
      </c>
      <c r="Q37">
        <v>3</v>
      </c>
      <c r="R37">
        <v>1</v>
      </c>
      <c r="S37" s="57">
        <v>22</v>
      </c>
    </row>
    <row r="38" spans="1:19" x14ac:dyDescent="0.25">
      <c r="A38" s="13" t="s">
        <v>623</v>
      </c>
      <c r="M38"/>
      <c r="N38">
        <v>1</v>
      </c>
      <c r="O38">
        <v>1</v>
      </c>
      <c r="S38" s="57">
        <v>2</v>
      </c>
    </row>
    <row r="39" spans="1:19" x14ac:dyDescent="0.25">
      <c r="A39" s="12" t="s">
        <v>350</v>
      </c>
      <c r="B39">
        <v>1</v>
      </c>
      <c r="C39">
        <v>1</v>
      </c>
      <c r="D39">
        <v>2</v>
      </c>
      <c r="E39">
        <v>1</v>
      </c>
      <c r="F39">
        <v>2</v>
      </c>
      <c r="G39">
        <v>1</v>
      </c>
      <c r="H39">
        <v>3</v>
      </c>
      <c r="I39">
        <v>1</v>
      </c>
      <c r="J39">
        <v>4</v>
      </c>
      <c r="L39">
        <v>2</v>
      </c>
      <c r="M39"/>
      <c r="N39">
        <v>2</v>
      </c>
      <c r="O39">
        <v>5</v>
      </c>
      <c r="P39">
        <v>2</v>
      </c>
      <c r="Q39">
        <v>2</v>
      </c>
      <c r="R39">
        <v>2</v>
      </c>
      <c r="S39" s="57">
        <v>31</v>
      </c>
    </row>
    <row r="40" spans="1:19" x14ac:dyDescent="0.25">
      <c r="A40" s="13" t="s">
        <v>56</v>
      </c>
      <c r="B40">
        <v>1</v>
      </c>
      <c r="C40">
        <v>1</v>
      </c>
      <c r="D40">
        <v>1</v>
      </c>
      <c r="E40">
        <v>1</v>
      </c>
      <c r="F40">
        <v>1</v>
      </c>
      <c r="G40">
        <v>1</v>
      </c>
      <c r="H40">
        <v>2</v>
      </c>
      <c r="L40">
        <v>1</v>
      </c>
      <c r="M40"/>
      <c r="N40">
        <v>1</v>
      </c>
      <c r="O40">
        <v>2</v>
      </c>
      <c r="P40">
        <v>1</v>
      </c>
      <c r="S40" s="57">
        <v>13</v>
      </c>
    </row>
    <row r="41" spans="1:19" x14ac:dyDescent="0.25">
      <c r="A41" s="13" t="s">
        <v>118</v>
      </c>
      <c r="D41">
        <v>1</v>
      </c>
      <c r="F41">
        <v>1</v>
      </c>
      <c r="H41">
        <v>1</v>
      </c>
      <c r="I41">
        <v>1</v>
      </c>
      <c r="J41">
        <v>1</v>
      </c>
      <c r="M41"/>
      <c r="N41">
        <v>1</v>
      </c>
      <c r="O41">
        <v>1</v>
      </c>
      <c r="S41" s="57">
        <v>7</v>
      </c>
    </row>
    <row r="42" spans="1:19" x14ac:dyDescent="0.25">
      <c r="A42" s="13" t="s">
        <v>447</v>
      </c>
      <c r="J42">
        <v>3</v>
      </c>
      <c r="L42">
        <v>1</v>
      </c>
      <c r="M42"/>
      <c r="O42">
        <v>2</v>
      </c>
      <c r="P42">
        <v>1</v>
      </c>
      <c r="Q42">
        <v>2</v>
      </c>
      <c r="R42">
        <v>2</v>
      </c>
      <c r="S42" s="57">
        <v>11</v>
      </c>
    </row>
    <row r="43" spans="1:19" x14ac:dyDescent="0.25">
      <c r="A43" s="12" t="s">
        <v>342</v>
      </c>
      <c r="B43">
        <v>2</v>
      </c>
      <c r="C43">
        <v>5</v>
      </c>
      <c r="D43">
        <v>3</v>
      </c>
      <c r="E43">
        <v>1</v>
      </c>
      <c r="F43">
        <v>5</v>
      </c>
      <c r="H43">
        <v>6</v>
      </c>
      <c r="I43">
        <v>2</v>
      </c>
      <c r="J43">
        <v>7</v>
      </c>
      <c r="K43">
        <v>8</v>
      </c>
      <c r="L43">
        <v>8</v>
      </c>
      <c r="M43">
        <v>2</v>
      </c>
      <c r="N43">
        <v>9</v>
      </c>
      <c r="O43">
        <v>5</v>
      </c>
      <c r="P43">
        <v>5</v>
      </c>
      <c r="Q43">
        <v>3</v>
      </c>
      <c r="R43">
        <v>6</v>
      </c>
      <c r="S43" s="57">
        <v>77</v>
      </c>
    </row>
    <row r="44" spans="1:19" x14ac:dyDescent="0.25">
      <c r="A44" s="13" t="s">
        <v>80</v>
      </c>
      <c r="C44">
        <v>1</v>
      </c>
      <c r="D44">
        <v>2</v>
      </c>
      <c r="E44">
        <v>1</v>
      </c>
      <c r="F44">
        <v>3</v>
      </c>
      <c r="H44">
        <v>4</v>
      </c>
      <c r="I44">
        <v>2</v>
      </c>
      <c r="J44">
        <v>7</v>
      </c>
      <c r="K44">
        <v>5</v>
      </c>
      <c r="L44">
        <v>2</v>
      </c>
      <c r="M44"/>
      <c r="N44">
        <v>5</v>
      </c>
      <c r="O44">
        <v>1</v>
      </c>
      <c r="Q44">
        <v>1</v>
      </c>
      <c r="R44">
        <v>1</v>
      </c>
      <c r="S44" s="57">
        <v>35</v>
      </c>
    </row>
    <row r="45" spans="1:19" x14ac:dyDescent="0.25">
      <c r="A45" s="13" t="s">
        <v>107</v>
      </c>
      <c r="C45">
        <v>3</v>
      </c>
      <c r="F45">
        <v>1</v>
      </c>
      <c r="K45">
        <v>1</v>
      </c>
      <c r="L45">
        <v>3</v>
      </c>
      <c r="M45"/>
      <c r="N45">
        <v>3</v>
      </c>
      <c r="O45">
        <v>4</v>
      </c>
      <c r="P45">
        <v>3</v>
      </c>
      <c r="R45">
        <v>5</v>
      </c>
      <c r="S45" s="57">
        <v>23</v>
      </c>
    </row>
    <row r="46" spans="1:19" x14ac:dyDescent="0.25">
      <c r="A46" s="13" t="s">
        <v>101</v>
      </c>
      <c r="B46">
        <v>2</v>
      </c>
      <c r="C46">
        <v>1</v>
      </c>
      <c r="F46">
        <v>1</v>
      </c>
      <c r="H46">
        <v>2</v>
      </c>
      <c r="K46">
        <v>2</v>
      </c>
      <c r="L46">
        <v>3</v>
      </c>
      <c r="M46">
        <v>2</v>
      </c>
      <c r="N46">
        <v>1</v>
      </c>
      <c r="P46">
        <v>1</v>
      </c>
      <c r="Q46">
        <v>2</v>
      </c>
      <c r="S46" s="57">
        <v>17</v>
      </c>
    </row>
    <row r="47" spans="1:19" x14ac:dyDescent="0.25">
      <c r="A47" s="13" t="s">
        <v>132</v>
      </c>
      <c r="D47">
        <v>1</v>
      </c>
      <c r="M47"/>
      <c r="P47">
        <v>1</v>
      </c>
      <c r="S47" s="57">
        <v>2</v>
      </c>
    </row>
    <row r="48" spans="1:19" x14ac:dyDescent="0.25">
      <c r="A48" s="12" t="s">
        <v>345</v>
      </c>
      <c r="B48">
        <v>2</v>
      </c>
      <c r="C48">
        <v>8</v>
      </c>
      <c r="D48">
        <v>2</v>
      </c>
      <c r="E48">
        <v>4</v>
      </c>
      <c r="F48">
        <v>7</v>
      </c>
      <c r="G48">
        <v>1</v>
      </c>
      <c r="H48">
        <v>4</v>
      </c>
      <c r="I48">
        <v>1</v>
      </c>
      <c r="J48">
        <v>5</v>
      </c>
      <c r="K48">
        <v>3</v>
      </c>
      <c r="L48">
        <v>2</v>
      </c>
      <c r="M48"/>
      <c r="N48">
        <v>3</v>
      </c>
      <c r="O48">
        <v>2</v>
      </c>
      <c r="P48">
        <v>5</v>
      </c>
      <c r="Q48">
        <v>7</v>
      </c>
      <c r="R48">
        <v>3</v>
      </c>
      <c r="S48" s="57">
        <v>59</v>
      </c>
    </row>
    <row r="49" spans="1:19" x14ac:dyDescent="0.25">
      <c r="A49" s="13" t="s">
        <v>47</v>
      </c>
      <c r="C49">
        <v>1</v>
      </c>
      <c r="E49">
        <v>2</v>
      </c>
      <c r="F49">
        <v>2</v>
      </c>
      <c r="J49">
        <v>2</v>
      </c>
      <c r="M49"/>
      <c r="N49">
        <v>1</v>
      </c>
      <c r="O49">
        <v>1</v>
      </c>
      <c r="P49">
        <v>1</v>
      </c>
      <c r="Q49">
        <v>2</v>
      </c>
      <c r="S49" s="57">
        <v>12</v>
      </c>
    </row>
    <row r="50" spans="1:19" x14ac:dyDescent="0.25">
      <c r="A50" s="13" t="s">
        <v>46</v>
      </c>
      <c r="C50">
        <v>2</v>
      </c>
      <c r="D50">
        <v>1</v>
      </c>
      <c r="E50">
        <v>1</v>
      </c>
      <c r="H50">
        <v>1</v>
      </c>
      <c r="J50">
        <v>1</v>
      </c>
      <c r="L50">
        <v>1</v>
      </c>
      <c r="M50"/>
      <c r="N50">
        <v>1</v>
      </c>
      <c r="P50">
        <v>2</v>
      </c>
      <c r="Q50">
        <v>1</v>
      </c>
      <c r="R50">
        <v>1</v>
      </c>
      <c r="S50" s="57">
        <v>12</v>
      </c>
    </row>
    <row r="51" spans="1:19" x14ac:dyDescent="0.25">
      <c r="A51" s="13" t="s">
        <v>66</v>
      </c>
      <c r="B51">
        <v>1</v>
      </c>
      <c r="C51">
        <v>5</v>
      </c>
      <c r="D51">
        <v>1</v>
      </c>
      <c r="F51">
        <v>4</v>
      </c>
      <c r="G51">
        <v>1</v>
      </c>
      <c r="H51">
        <v>2</v>
      </c>
      <c r="I51">
        <v>1</v>
      </c>
      <c r="J51">
        <v>1</v>
      </c>
      <c r="K51">
        <v>2</v>
      </c>
      <c r="M51"/>
      <c r="P51">
        <v>1</v>
      </c>
      <c r="Q51">
        <v>3</v>
      </c>
      <c r="R51">
        <v>1</v>
      </c>
      <c r="S51" s="57">
        <v>23</v>
      </c>
    </row>
    <row r="52" spans="1:19" x14ac:dyDescent="0.25">
      <c r="A52" s="13" t="s">
        <v>186</v>
      </c>
      <c r="E52">
        <v>1</v>
      </c>
      <c r="F52">
        <v>1</v>
      </c>
      <c r="M52"/>
      <c r="P52">
        <v>1</v>
      </c>
      <c r="R52">
        <v>1</v>
      </c>
      <c r="S52" s="57">
        <v>4</v>
      </c>
    </row>
    <row r="53" spans="1:19" x14ac:dyDescent="0.25">
      <c r="A53" s="13" t="s">
        <v>358</v>
      </c>
      <c r="B53">
        <v>1</v>
      </c>
      <c r="H53">
        <v>1</v>
      </c>
      <c r="J53">
        <v>1</v>
      </c>
      <c r="K53">
        <v>1</v>
      </c>
      <c r="L53">
        <v>1</v>
      </c>
      <c r="M53"/>
      <c r="N53">
        <v>1</v>
      </c>
      <c r="O53">
        <v>1</v>
      </c>
      <c r="Q53">
        <v>1</v>
      </c>
      <c r="S53" s="57">
        <v>8</v>
      </c>
    </row>
    <row r="54" spans="1:19" x14ac:dyDescent="0.25">
      <c r="A54" s="12" t="s">
        <v>343</v>
      </c>
      <c r="B54">
        <v>2</v>
      </c>
      <c r="C54">
        <v>1</v>
      </c>
      <c r="D54">
        <v>1</v>
      </c>
      <c r="F54">
        <v>2</v>
      </c>
      <c r="G54">
        <v>2</v>
      </c>
      <c r="H54">
        <v>1</v>
      </c>
      <c r="I54">
        <v>2</v>
      </c>
      <c r="M54"/>
      <c r="S54" s="57">
        <v>11</v>
      </c>
    </row>
    <row r="55" spans="1:19" x14ac:dyDescent="0.25">
      <c r="A55" s="13" t="s">
        <v>148</v>
      </c>
      <c r="D55">
        <v>1</v>
      </c>
      <c r="G55">
        <v>1</v>
      </c>
      <c r="I55">
        <v>1</v>
      </c>
      <c r="M55"/>
      <c r="S55" s="57">
        <v>3</v>
      </c>
    </row>
    <row r="56" spans="1:19" x14ac:dyDescent="0.25">
      <c r="A56" s="13" t="s">
        <v>103</v>
      </c>
      <c r="B56">
        <v>1</v>
      </c>
      <c r="F56">
        <v>1</v>
      </c>
      <c r="G56">
        <v>1</v>
      </c>
      <c r="I56">
        <v>1</v>
      </c>
      <c r="M56"/>
      <c r="S56" s="57">
        <v>4</v>
      </c>
    </row>
    <row r="57" spans="1:19" x14ac:dyDescent="0.25">
      <c r="A57" s="13" t="s">
        <v>70</v>
      </c>
      <c r="B57">
        <v>1</v>
      </c>
      <c r="C57">
        <v>1</v>
      </c>
      <c r="F57">
        <v>1</v>
      </c>
      <c r="H57">
        <v>1</v>
      </c>
      <c r="M57"/>
      <c r="S57" s="57">
        <v>4</v>
      </c>
    </row>
    <row r="58" spans="1:19" x14ac:dyDescent="0.25">
      <c r="A58" s="12" t="s">
        <v>341</v>
      </c>
      <c r="C58">
        <v>2</v>
      </c>
      <c r="J58">
        <v>1</v>
      </c>
      <c r="K58">
        <v>2</v>
      </c>
      <c r="L58">
        <v>1</v>
      </c>
      <c r="M58"/>
      <c r="O58">
        <v>1</v>
      </c>
      <c r="S58" s="57">
        <v>7</v>
      </c>
    </row>
    <row r="59" spans="1:19" x14ac:dyDescent="0.25">
      <c r="A59" s="13" t="s">
        <v>75</v>
      </c>
      <c r="C59">
        <v>1</v>
      </c>
      <c r="J59">
        <v>1</v>
      </c>
      <c r="M59"/>
      <c r="S59" s="57">
        <v>2</v>
      </c>
    </row>
    <row r="60" spans="1:19" x14ac:dyDescent="0.25">
      <c r="A60" s="13" t="s">
        <v>524</v>
      </c>
      <c r="C60">
        <v>1</v>
      </c>
      <c r="K60">
        <v>2</v>
      </c>
      <c r="L60">
        <v>1</v>
      </c>
      <c r="M60"/>
      <c r="O60">
        <v>1</v>
      </c>
      <c r="S60" s="57">
        <v>5</v>
      </c>
    </row>
    <row r="61" spans="1:19" x14ac:dyDescent="0.25">
      <c r="A61" s="12" t="s">
        <v>27</v>
      </c>
      <c r="B61">
        <v>27</v>
      </c>
      <c r="C61">
        <v>48</v>
      </c>
      <c r="D61">
        <v>54</v>
      </c>
      <c r="E61">
        <v>53</v>
      </c>
      <c r="F61">
        <v>50</v>
      </c>
      <c r="G61">
        <v>45</v>
      </c>
      <c r="H61">
        <v>39</v>
      </c>
      <c r="I61">
        <v>26</v>
      </c>
      <c r="J61">
        <v>41</v>
      </c>
      <c r="K61">
        <v>42</v>
      </c>
      <c r="L61">
        <v>40</v>
      </c>
      <c r="M61">
        <v>35</v>
      </c>
      <c r="N61">
        <v>50</v>
      </c>
      <c r="O61">
        <v>64</v>
      </c>
      <c r="P61">
        <v>56</v>
      </c>
      <c r="Q61">
        <v>81</v>
      </c>
      <c r="R61">
        <v>54</v>
      </c>
      <c r="S61" s="57">
        <v>805</v>
      </c>
    </row>
    <row r="62" spans="1:19" x14ac:dyDescent="0.25">
      <c r="M62"/>
    </row>
    <row r="63" spans="1:19" x14ac:dyDescent="0.25">
      <c r="M63"/>
    </row>
    <row r="64" spans="1:19" x14ac:dyDescent="0.25">
      <c r="M64"/>
    </row>
    <row r="65" spans="13:13" x14ac:dyDescent="0.25">
      <c r="M65"/>
    </row>
    <row r="66" spans="13:13" x14ac:dyDescent="0.25">
      <c r="M66"/>
    </row>
    <row r="67" spans="13:13" x14ac:dyDescent="0.25">
      <c r="M67"/>
    </row>
    <row r="68" spans="13:13" x14ac:dyDescent="0.25">
      <c r="M68"/>
    </row>
    <row r="69" spans="13:13" x14ac:dyDescent="0.25">
      <c r="M69"/>
    </row>
    <row r="70" spans="13:13" x14ac:dyDescent="0.25">
      <c r="M70"/>
    </row>
    <row r="71" spans="13:13" x14ac:dyDescent="0.25">
      <c r="M71"/>
    </row>
    <row r="72" spans="13:13" x14ac:dyDescent="0.25">
      <c r="M72"/>
    </row>
    <row r="73" spans="13:13" x14ac:dyDescent="0.25">
      <c r="M73"/>
    </row>
    <row r="74" spans="13:13" x14ac:dyDescent="0.25">
      <c r="M74"/>
    </row>
    <row r="75" spans="13:13" x14ac:dyDescent="0.25">
      <c r="M75"/>
    </row>
    <row r="76" spans="13:13" x14ac:dyDescent="0.25">
      <c r="M76"/>
    </row>
    <row r="77" spans="13:13" x14ac:dyDescent="0.25">
      <c r="M77"/>
    </row>
    <row r="78" spans="13:13" x14ac:dyDescent="0.25">
      <c r="M78"/>
    </row>
    <row r="79" spans="13:13" x14ac:dyDescent="0.25">
      <c r="M79"/>
    </row>
    <row r="80" spans="13:13" x14ac:dyDescent="0.25">
      <c r="M80"/>
    </row>
    <row r="81" spans="13:13" x14ac:dyDescent="0.25">
      <c r="M81"/>
    </row>
    <row r="82" spans="13:13" x14ac:dyDescent="0.25">
      <c r="M82"/>
    </row>
    <row r="83" spans="13:13" x14ac:dyDescent="0.25">
      <c r="M83"/>
    </row>
    <row r="84" spans="13:13" x14ac:dyDescent="0.25">
      <c r="M84"/>
    </row>
    <row r="85" spans="13:13" x14ac:dyDescent="0.25">
      <c r="M85"/>
    </row>
    <row r="86" spans="13:13" x14ac:dyDescent="0.25">
      <c r="M86"/>
    </row>
    <row r="87" spans="13:13" x14ac:dyDescent="0.25">
      <c r="M87"/>
    </row>
    <row r="88" spans="13:13" x14ac:dyDescent="0.25">
      <c r="M88"/>
    </row>
    <row r="89" spans="13:13" x14ac:dyDescent="0.25">
      <c r="M89"/>
    </row>
    <row r="90" spans="13:13" x14ac:dyDescent="0.25">
      <c r="M90"/>
    </row>
    <row r="91" spans="13:13" x14ac:dyDescent="0.25">
      <c r="M91"/>
    </row>
    <row r="92" spans="13:13" x14ac:dyDescent="0.25">
      <c r="M92"/>
    </row>
    <row r="93" spans="13:13" x14ac:dyDescent="0.25">
      <c r="M93"/>
    </row>
    <row r="94" spans="13:13" x14ac:dyDescent="0.25">
      <c r="M94"/>
    </row>
    <row r="95" spans="13:13" x14ac:dyDescent="0.25">
      <c r="M95"/>
    </row>
    <row r="96" spans="13:13" x14ac:dyDescent="0.25">
      <c r="M96"/>
    </row>
    <row r="97" spans="13:13" x14ac:dyDescent="0.25">
      <c r="M97"/>
    </row>
    <row r="98" spans="13:13" x14ac:dyDescent="0.25">
      <c r="M98"/>
    </row>
    <row r="99" spans="13:13" x14ac:dyDescent="0.25">
      <c r="M99"/>
    </row>
    <row r="100" spans="13:13" x14ac:dyDescent="0.25">
      <c r="M100"/>
    </row>
    <row r="101" spans="13:13" x14ac:dyDescent="0.25">
      <c r="M101"/>
    </row>
    <row r="102" spans="13:13" x14ac:dyDescent="0.25">
      <c r="M102"/>
    </row>
    <row r="103" spans="13:13" x14ac:dyDescent="0.25">
      <c r="M103"/>
    </row>
    <row r="104" spans="13:13" x14ac:dyDescent="0.25">
      <c r="M104"/>
    </row>
    <row r="105" spans="13:13" x14ac:dyDescent="0.25">
      <c r="M105"/>
    </row>
  </sheetData>
  <pageMargins left="0.511811024" right="0.511811024" top="0.78740157499999996" bottom="0.78740157499999996" header="0.31496062000000002" footer="0.31496062000000002"/>
  <pageSetup paperSize="9" scale="64" fitToHeight="0"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FF4-A0FA-402D-B7F6-8C0D87C4C5E6}">
  <dimension ref="A1:J806"/>
  <sheetViews>
    <sheetView zoomScale="70" zoomScaleNormal="70" workbookViewId="0">
      <selection activeCell="B2" sqref="B2"/>
    </sheetView>
  </sheetViews>
  <sheetFormatPr defaultRowHeight="15.75" x14ac:dyDescent="0.25"/>
  <cols>
    <col min="1" max="1" width="9.140625" style="39"/>
    <col min="2" max="2" width="22.140625" style="39" customWidth="1"/>
    <col min="3" max="3" width="11.28515625" style="4" customWidth="1"/>
    <col min="4" max="4" width="35.85546875" style="27" bestFit="1" customWidth="1"/>
    <col min="5" max="5" width="33.85546875" style="26" customWidth="1"/>
    <col min="6" max="6" width="71" style="59" customWidth="1"/>
  </cols>
  <sheetData>
    <row r="1" spans="1:6" s="1" customFormat="1" x14ac:dyDescent="0.25">
      <c r="A1" s="37" t="s">
        <v>904</v>
      </c>
      <c r="B1" s="37" t="s">
        <v>1737</v>
      </c>
      <c r="C1" s="15" t="s">
        <v>0</v>
      </c>
      <c r="D1" s="24" t="s">
        <v>29</v>
      </c>
      <c r="E1" s="24" t="s">
        <v>1</v>
      </c>
      <c r="F1" s="25" t="s">
        <v>2</v>
      </c>
    </row>
    <row r="2" spans="1:6" s="2" customFormat="1" ht="78.75" x14ac:dyDescent="0.25">
      <c r="A2" s="38">
        <v>1</v>
      </c>
      <c r="B2" s="38" t="str">
        <f>"**** *id_"&amp;A2&amp;" *ano_"&amp;C2&amp;" *categoria_"&amp;D2&amp;" *tipo_"&amp;E2</f>
        <v>**** *id_1 *ano_2006 *categoria_APELO_AOS_MOTIVOS *tipo_Apelo_à_força</v>
      </c>
      <c r="C2" s="10">
        <v>2006</v>
      </c>
      <c r="D2" s="10" t="s">
        <v>905</v>
      </c>
      <c r="E2" s="24" t="s">
        <v>940</v>
      </c>
      <c r="F2" s="50" t="s">
        <v>1388</v>
      </c>
    </row>
    <row r="3" spans="1:6" s="3" customFormat="1" ht="78.75" x14ac:dyDescent="0.25">
      <c r="A3" s="38">
        <v>2</v>
      </c>
      <c r="B3" s="38" t="str">
        <f t="shared" ref="B3:B65" si="0">"**** *id_"&amp;A3&amp;" *ano_"&amp;C3&amp;" *categoria_"&amp;D3&amp;" *tipo_"&amp;E3</f>
        <v>**** *id_2 *ano_2006 *categoria_APELO_AOS_MOTIVOS *tipo_Apelo_à_preconceitos_ou_emoções</v>
      </c>
      <c r="C3" s="10">
        <v>2006</v>
      </c>
      <c r="D3" s="10" t="s">
        <v>905</v>
      </c>
      <c r="E3" s="24" t="s">
        <v>941</v>
      </c>
      <c r="F3" s="50" t="s">
        <v>1700</v>
      </c>
    </row>
    <row r="4" spans="1:6" s="3" customFormat="1" ht="78.75" x14ac:dyDescent="0.25">
      <c r="A4" s="38">
        <v>3</v>
      </c>
      <c r="B4" s="38" t="str">
        <f t="shared" si="0"/>
        <v>**** *id_3 *ano_2006 *categoria_APELO_AOS_MOTIVOS *tipo_Apelo_à_preconceitos_ou_emoções</v>
      </c>
      <c r="C4" s="10">
        <v>2006</v>
      </c>
      <c r="D4" s="10" t="s">
        <v>905</v>
      </c>
      <c r="E4" s="24" t="s">
        <v>941</v>
      </c>
      <c r="F4" s="50" t="s">
        <v>1389</v>
      </c>
    </row>
    <row r="5" spans="1:6" s="3" customFormat="1" ht="126" x14ac:dyDescent="0.25">
      <c r="A5" s="38">
        <v>4</v>
      </c>
      <c r="B5" s="38" t="str">
        <f t="shared" si="0"/>
        <v>**** *id_4 *ano_2006 *categoria_APELO_AOS_MOTIVOS *tipo_Apelo_ao_povo</v>
      </c>
      <c r="C5" s="10">
        <v>2006</v>
      </c>
      <c r="D5" s="10" t="s">
        <v>905</v>
      </c>
      <c r="E5" s="24" t="s">
        <v>911</v>
      </c>
      <c r="F5" s="50" t="s">
        <v>1390</v>
      </c>
    </row>
    <row r="6" spans="1:6" s="3" customFormat="1" ht="51" x14ac:dyDescent="0.25">
      <c r="A6" s="38">
        <v>5</v>
      </c>
      <c r="B6" s="38" t="str">
        <f t="shared" si="0"/>
        <v>**** *id_5 *ano_2006 *categoria_APELO_AOS_MOTIVOS *tipo_Apelo_ao_povo</v>
      </c>
      <c r="C6" s="10">
        <v>2006</v>
      </c>
      <c r="D6" s="10" t="s">
        <v>905</v>
      </c>
      <c r="E6" s="24" t="s">
        <v>911</v>
      </c>
      <c r="F6" s="50" t="s">
        <v>1351</v>
      </c>
    </row>
    <row r="7" spans="1:6" s="3" customFormat="1" ht="51" x14ac:dyDescent="0.25">
      <c r="A7" s="38">
        <v>6</v>
      </c>
      <c r="B7" s="38" t="str">
        <f t="shared" si="0"/>
        <v>**** *id_6 *ano_2006 *categoria_APELO_AOS_MOTIVOS *tipo_Apelo_ao_povo</v>
      </c>
      <c r="C7" s="10">
        <v>2006</v>
      </c>
      <c r="D7" s="10" t="s">
        <v>905</v>
      </c>
      <c r="E7" s="24" t="s">
        <v>911</v>
      </c>
      <c r="F7" s="50" t="s">
        <v>947</v>
      </c>
    </row>
    <row r="8" spans="1:6" s="3" customFormat="1" ht="63" x14ac:dyDescent="0.25">
      <c r="A8" s="38">
        <v>7</v>
      </c>
      <c r="B8" s="38" t="str">
        <f t="shared" si="0"/>
        <v>**** *id_7 *ano_2006 *categoria_APELO_AOS_MOTIVOS *tipo_Apelo_ao_povo</v>
      </c>
      <c r="C8" s="10">
        <v>2006</v>
      </c>
      <c r="D8" s="10" t="s">
        <v>905</v>
      </c>
      <c r="E8" s="24" t="s">
        <v>911</v>
      </c>
      <c r="F8" s="50" t="s">
        <v>1391</v>
      </c>
    </row>
    <row r="9" spans="1:6" s="3" customFormat="1" ht="63" x14ac:dyDescent="0.25">
      <c r="A9" s="38">
        <v>8</v>
      </c>
      <c r="B9" s="38" t="str">
        <f t="shared" si="0"/>
        <v>**** *id_8 *ano_2006 *categoria_APELO_AOS_MOTIVOS *tipo_Apelo_ao_povo</v>
      </c>
      <c r="C9" s="10">
        <v>2006</v>
      </c>
      <c r="D9" s="10" t="s">
        <v>905</v>
      </c>
      <c r="E9" s="24" t="s">
        <v>911</v>
      </c>
      <c r="F9" s="50" t="s">
        <v>1392</v>
      </c>
    </row>
    <row r="10" spans="1:6" s="3" customFormat="1" ht="51" x14ac:dyDescent="0.25">
      <c r="A10" s="38">
        <v>9</v>
      </c>
      <c r="B10" s="38" t="str">
        <f t="shared" si="0"/>
        <v>**** *id_9 *ano_2006 *categoria_APELO_AOS_MOTIVOS *tipo_Apelo_ao_povo</v>
      </c>
      <c r="C10" s="10">
        <v>2006</v>
      </c>
      <c r="D10" s="10" t="s">
        <v>905</v>
      </c>
      <c r="E10" s="24" t="s">
        <v>911</v>
      </c>
      <c r="F10" s="50" t="s">
        <v>1393</v>
      </c>
    </row>
    <row r="11" spans="1:6" s="3" customFormat="1" ht="78.75" x14ac:dyDescent="0.25">
      <c r="A11" s="38">
        <v>10</v>
      </c>
      <c r="B11" s="38" t="str">
        <f t="shared" si="0"/>
        <v>**** *id_10 *ano_2006 *categoria_APELO_AOS_MOTIVOS *tipo_Apelo_ao_povo</v>
      </c>
      <c r="C11" s="10">
        <v>2006</v>
      </c>
      <c r="D11" s="10" t="s">
        <v>905</v>
      </c>
      <c r="E11" s="24" t="s">
        <v>911</v>
      </c>
      <c r="F11" s="50" t="s">
        <v>1394</v>
      </c>
    </row>
    <row r="12" spans="1:6" ht="94.5" x14ac:dyDescent="0.25">
      <c r="A12" s="38">
        <v>11</v>
      </c>
      <c r="B12" s="38" t="str">
        <f t="shared" si="0"/>
        <v>**** *id_11 *ano_2006 *categoria_CAUSAIS *tipo_Causa_complexa</v>
      </c>
      <c r="C12" s="10">
        <v>2006</v>
      </c>
      <c r="D12" s="10" t="s">
        <v>349</v>
      </c>
      <c r="E12" s="24" t="s">
        <v>912</v>
      </c>
      <c r="F12" s="50" t="s">
        <v>1395</v>
      </c>
    </row>
    <row r="13" spans="1:6" ht="47.25" x14ac:dyDescent="0.25">
      <c r="A13" s="38">
        <v>12</v>
      </c>
      <c r="B13" s="38" t="str">
        <f t="shared" si="0"/>
        <v>**** *id_12 *ano_2006 *categoria_CAUSAIS *tipo_Insignificância</v>
      </c>
      <c r="C13" s="10">
        <v>2006</v>
      </c>
      <c r="D13" s="10" t="s">
        <v>349</v>
      </c>
      <c r="E13" s="25" t="s">
        <v>2474</v>
      </c>
      <c r="F13" s="50" t="s">
        <v>1396</v>
      </c>
    </row>
    <row r="14" spans="1:6" ht="78.75" x14ac:dyDescent="0.25">
      <c r="A14" s="38">
        <v>13</v>
      </c>
      <c r="B14" s="38" t="str">
        <f t="shared" si="0"/>
        <v>**** *id_13 *ano_2006 *categoria_CAUSAIS *tipo_Post_hoc</v>
      </c>
      <c r="C14" s="10">
        <v>2006</v>
      </c>
      <c r="D14" s="10" t="s">
        <v>349</v>
      </c>
      <c r="E14" s="24" t="s">
        <v>913</v>
      </c>
      <c r="F14" s="50" t="s">
        <v>1397</v>
      </c>
    </row>
    <row r="15" spans="1:6" ht="47.25" x14ac:dyDescent="0.25">
      <c r="A15" s="38">
        <v>14</v>
      </c>
      <c r="B15" s="38" t="str">
        <f t="shared" si="0"/>
        <v>**** *id_14 *ano_2006 *categoria_DISPERSÃO *tipo_Derrapagem</v>
      </c>
      <c r="C15" s="10">
        <v>2006</v>
      </c>
      <c r="D15" s="10" t="s">
        <v>348</v>
      </c>
      <c r="E15" s="24" t="s">
        <v>102</v>
      </c>
      <c r="F15" s="50" t="s">
        <v>948</v>
      </c>
    </row>
    <row r="16" spans="1:6" ht="63" x14ac:dyDescent="0.25">
      <c r="A16" s="38">
        <v>15</v>
      </c>
      <c r="B16" s="38" t="str">
        <f t="shared" si="0"/>
        <v>**** *id_15 *ano_2006 *categoria_DISPERSÃO *tipo_Falso_dilema</v>
      </c>
      <c r="C16" s="10">
        <v>2006</v>
      </c>
      <c r="D16" s="10" t="s">
        <v>348</v>
      </c>
      <c r="E16" s="24" t="s">
        <v>914</v>
      </c>
      <c r="F16" s="50" t="s">
        <v>949</v>
      </c>
    </row>
    <row r="17" spans="1:6" ht="51" x14ac:dyDescent="0.25">
      <c r="A17" s="38">
        <v>16</v>
      </c>
      <c r="B17" s="38" t="str">
        <f t="shared" si="0"/>
        <v>**** *id_16 *ano_2006 *categoria_ERROS_DE_DEFINIÇÃO *tipo_Definição_circular</v>
      </c>
      <c r="C17" s="10">
        <v>2006</v>
      </c>
      <c r="D17" s="10" t="s">
        <v>906</v>
      </c>
      <c r="E17" s="24" t="s">
        <v>915</v>
      </c>
      <c r="F17" s="50" t="s">
        <v>950</v>
      </c>
    </row>
    <row r="18" spans="1:6" ht="78.75" x14ac:dyDescent="0.25">
      <c r="A18" s="38">
        <v>17</v>
      </c>
      <c r="B18" s="38" t="str">
        <f t="shared" si="0"/>
        <v>**** *id_17 *ano_2006 *categoria_ERROS_DE_DEFINIÇÃO *tipo_Definição_contraditória</v>
      </c>
      <c r="C18" s="10">
        <v>2006</v>
      </c>
      <c r="D18" s="10" t="s">
        <v>906</v>
      </c>
      <c r="E18" s="24" t="s">
        <v>937</v>
      </c>
      <c r="F18" s="50" t="s">
        <v>1398</v>
      </c>
    </row>
    <row r="19" spans="1:6" ht="63" x14ac:dyDescent="0.25">
      <c r="A19" s="38">
        <v>18</v>
      </c>
      <c r="B19" s="38" t="str">
        <f t="shared" si="0"/>
        <v>**** *id_18 *ano_2006 *categoria_EXPLICAÇÃO *tipo_Irrefutabilidade</v>
      </c>
      <c r="C19" s="10">
        <v>2006</v>
      </c>
      <c r="D19" s="10" t="s">
        <v>344</v>
      </c>
      <c r="E19" s="24" t="s">
        <v>104</v>
      </c>
      <c r="F19" s="50" t="s">
        <v>951</v>
      </c>
    </row>
    <row r="20" spans="1:6" ht="110.25" x14ac:dyDescent="0.25">
      <c r="A20" s="38">
        <v>19</v>
      </c>
      <c r="B20" s="38" t="str">
        <f t="shared" si="0"/>
        <v>**** *id_19 *ano_2006 *categoria_EXPLICAÇÃO *tipo_Pouca_profundidade</v>
      </c>
      <c r="C20" s="10">
        <v>2006</v>
      </c>
      <c r="D20" s="10" t="s">
        <v>344</v>
      </c>
      <c r="E20" s="24" t="s">
        <v>916</v>
      </c>
      <c r="F20" s="50" t="s">
        <v>1399</v>
      </c>
    </row>
    <row r="21" spans="1:6" ht="63" x14ac:dyDescent="0.25">
      <c r="A21" s="38">
        <v>20</v>
      </c>
      <c r="B21" s="38" t="str">
        <f t="shared" si="0"/>
        <v>**** *id_20 *ano_2006 *categoria_EXPLICAÇÃO *tipo_Pouca_profundidade</v>
      </c>
      <c r="C21" s="10">
        <v>2006</v>
      </c>
      <c r="D21" s="10" t="s">
        <v>344</v>
      </c>
      <c r="E21" s="24" t="s">
        <v>916</v>
      </c>
      <c r="F21" s="50" t="s">
        <v>952</v>
      </c>
    </row>
    <row r="22" spans="1:6" ht="78.75" x14ac:dyDescent="0.25">
      <c r="A22" s="38">
        <v>21</v>
      </c>
      <c r="B22" s="38" t="str">
        <f t="shared" si="0"/>
        <v>**** *id_21 *ano_2006 *categoria_FALHA_AO_ALVO *tipo_Conclusão_irrelevante</v>
      </c>
      <c r="C22" s="10">
        <v>2006</v>
      </c>
      <c r="D22" s="10" t="s">
        <v>907</v>
      </c>
      <c r="E22" s="24" t="s">
        <v>917</v>
      </c>
      <c r="F22" s="50" t="s">
        <v>1400</v>
      </c>
    </row>
    <row r="23" spans="1:6" ht="63.75" x14ac:dyDescent="0.25">
      <c r="A23" s="38">
        <v>22</v>
      </c>
      <c r="B23" s="38" t="str">
        <f t="shared" si="0"/>
        <v>**** *id_22 *ano_2006 *categoria_FUGIR_DO_ASSUNTO *tipo_Autoridade_anônima</v>
      </c>
      <c r="C23" s="10">
        <v>2006</v>
      </c>
      <c r="D23" s="10" t="s">
        <v>908</v>
      </c>
      <c r="E23" s="29" t="s">
        <v>918</v>
      </c>
      <c r="F23" s="50" t="s">
        <v>953</v>
      </c>
    </row>
    <row r="24" spans="1:6" ht="63.75" x14ac:dyDescent="0.25">
      <c r="A24" s="38">
        <v>23</v>
      </c>
      <c r="B24" s="38" t="str">
        <f t="shared" si="0"/>
        <v>**** *id_23 *ano_2006 *categoria_FUGIR_DO_ASSUNTO *tipo_Autoridade_anônima</v>
      </c>
      <c r="C24" s="10">
        <v>2006</v>
      </c>
      <c r="D24" s="10" t="s">
        <v>908</v>
      </c>
      <c r="E24" s="29" t="s">
        <v>918</v>
      </c>
      <c r="F24" s="50" t="s">
        <v>954</v>
      </c>
    </row>
    <row r="25" spans="1:6" ht="141.75" x14ac:dyDescent="0.25">
      <c r="A25" s="38">
        <v>24</v>
      </c>
      <c r="B25" s="38" t="str">
        <f t="shared" si="0"/>
        <v>**** *id_24 *ano_2006 *categoria_INDUTIVA *tipo_Indução_preguiçosa</v>
      </c>
      <c r="C25" s="10">
        <v>2006</v>
      </c>
      <c r="D25" s="10" t="s">
        <v>345</v>
      </c>
      <c r="E25" s="29" t="s">
        <v>919</v>
      </c>
      <c r="F25" s="50" t="s">
        <v>1401</v>
      </c>
    </row>
    <row r="26" spans="1:6" ht="47.25" x14ac:dyDescent="0.25">
      <c r="A26" s="38">
        <v>25</v>
      </c>
      <c r="B26" s="38" t="str">
        <f t="shared" si="0"/>
        <v>**** *id_25 *ano_2006 *categoria_INDUTIVA *tipo_Omissão_de_dados</v>
      </c>
      <c r="C26" s="10">
        <v>2006</v>
      </c>
      <c r="D26" s="10" t="s">
        <v>345</v>
      </c>
      <c r="E26" s="24" t="s">
        <v>920</v>
      </c>
      <c r="F26" s="50" t="s">
        <v>1402</v>
      </c>
    </row>
    <row r="27" spans="1:6" ht="63" x14ac:dyDescent="0.25">
      <c r="A27" s="38">
        <v>26</v>
      </c>
      <c r="B27" s="38" t="str">
        <f t="shared" si="0"/>
        <v>**** *id_26 *ano_2006 *categoria_NON_SEQUITUR *tipo_Inconsistência</v>
      </c>
      <c r="C27" s="10">
        <v>2006</v>
      </c>
      <c r="D27" s="10" t="s">
        <v>909</v>
      </c>
      <c r="E27" s="24" t="s">
        <v>103</v>
      </c>
      <c r="F27" s="50" t="s">
        <v>1403</v>
      </c>
    </row>
    <row r="28" spans="1:6" ht="63.75" x14ac:dyDescent="0.25">
      <c r="A28" s="38">
        <v>27</v>
      </c>
      <c r="B28" s="38" t="str">
        <f t="shared" si="0"/>
        <v>**** *id_27 *ano_2006 *categoria_NON_SEQUITUR *tipo_Negação_do_antecedente</v>
      </c>
      <c r="C28" s="10">
        <v>2006</v>
      </c>
      <c r="D28" s="10" t="s">
        <v>909</v>
      </c>
      <c r="E28" s="24" t="s">
        <v>921</v>
      </c>
      <c r="F28" s="50" t="s">
        <v>1404</v>
      </c>
    </row>
    <row r="29" spans="1:6" ht="38.25" x14ac:dyDescent="0.25">
      <c r="A29" s="38">
        <v>28</v>
      </c>
      <c r="B29" s="38" t="str">
        <f t="shared" si="0"/>
        <v>**** *id_28 *ano_2007 *categoria_AMBIGUIDADE *tipo_Anfibologia</v>
      </c>
      <c r="C29" s="10">
        <v>2007</v>
      </c>
      <c r="D29" s="10" t="s">
        <v>346</v>
      </c>
      <c r="E29" s="29" t="s">
        <v>498</v>
      </c>
      <c r="F29" s="50" t="s">
        <v>1361</v>
      </c>
    </row>
    <row r="30" spans="1:6" ht="38.25" x14ac:dyDescent="0.25">
      <c r="A30" s="38">
        <v>29</v>
      </c>
      <c r="B30" s="38" t="str">
        <f t="shared" si="0"/>
        <v>**** *id_29 *ano_2007 *categoria_AMBIGUIDADE *tipo_Equívoco</v>
      </c>
      <c r="C30" s="10">
        <v>2007</v>
      </c>
      <c r="D30" s="10" t="s">
        <v>346</v>
      </c>
      <c r="E30" s="24" t="s">
        <v>61</v>
      </c>
      <c r="F30" s="50" t="s">
        <v>955</v>
      </c>
    </row>
    <row r="31" spans="1:6" ht="38.25" x14ac:dyDescent="0.25">
      <c r="A31" s="38">
        <v>30</v>
      </c>
      <c r="B31" s="38" t="str">
        <f t="shared" si="0"/>
        <v>**** *id_30 *ano_2007 *categoria_AMBIGUIDADE *tipo_Equívoco</v>
      </c>
      <c r="C31" s="10">
        <v>2007</v>
      </c>
      <c r="D31" s="10" t="s">
        <v>346</v>
      </c>
      <c r="E31" s="24" t="s">
        <v>61</v>
      </c>
      <c r="F31" s="50" t="s">
        <v>1405</v>
      </c>
    </row>
    <row r="32" spans="1:6" ht="38.25" x14ac:dyDescent="0.25">
      <c r="A32" s="38">
        <v>31</v>
      </c>
      <c r="B32" s="38" t="str">
        <f t="shared" si="0"/>
        <v>**** *id_31 *ano_2007 *categoria_AMBIGUIDADE *tipo_Equívoco</v>
      </c>
      <c r="C32" s="10">
        <v>2007</v>
      </c>
      <c r="D32" s="10" t="s">
        <v>346</v>
      </c>
      <c r="E32" s="24" t="s">
        <v>61</v>
      </c>
      <c r="F32" s="50" t="s">
        <v>1406</v>
      </c>
    </row>
    <row r="33" spans="1:6" ht="78.75" x14ac:dyDescent="0.25">
      <c r="A33" s="38">
        <v>32</v>
      </c>
      <c r="B33" s="38" t="str">
        <f t="shared" si="0"/>
        <v>**** *id_32 *ano_2007 *categoria_APELO_AOS_MOTIVOS *tipo_Apelo_à_força</v>
      </c>
      <c r="C33" s="10">
        <v>2007</v>
      </c>
      <c r="D33" s="10" t="s">
        <v>905</v>
      </c>
      <c r="E33" s="24" t="s">
        <v>940</v>
      </c>
      <c r="F33" s="50" t="s">
        <v>1407</v>
      </c>
    </row>
    <row r="34" spans="1:6" ht="110.25" x14ac:dyDescent="0.25">
      <c r="A34" s="38">
        <v>33</v>
      </c>
      <c r="B34" s="38" t="str">
        <f t="shared" si="0"/>
        <v>**** *id_33 *ano_2007 *categoria_APELO_AOS_MOTIVOS *tipo_Apelo_à_piedade</v>
      </c>
      <c r="C34" s="10">
        <v>2007</v>
      </c>
      <c r="D34" s="10" t="s">
        <v>905</v>
      </c>
      <c r="E34" s="24" t="s">
        <v>942</v>
      </c>
      <c r="F34" s="50" t="s">
        <v>1408</v>
      </c>
    </row>
    <row r="35" spans="1:6" ht="51" x14ac:dyDescent="0.25">
      <c r="A35" s="38">
        <v>34</v>
      </c>
      <c r="B35" s="38" t="str">
        <f t="shared" si="0"/>
        <v>**** *id_34 *ano_2007 *categoria_APELO_AOS_MOTIVOS *tipo_Apelo_ao_povo</v>
      </c>
      <c r="C35" s="10">
        <v>2007</v>
      </c>
      <c r="D35" s="10" t="s">
        <v>905</v>
      </c>
      <c r="E35" s="24" t="s">
        <v>911</v>
      </c>
      <c r="F35" s="50" t="s">
        <v>1342</v>
      </c>
    </row>
    <row r="36" spans="1:6" ht="63.75" x14ac:dyDescent="0.25">
      <c r="A36" s="38">
        <v>35</v>
      </c>
      <c r="B36" s="38" t="str">
        <f t="shared" si="0"/>
        <v>**** *id_35 *ano_2007 *categoria_APELO_AOS_MOTIVOS *tipo_Apelo_à_preconceitos_ou_emoções</v>
      </c>
      <c r="C36" s="10">
        <v>2007</v>
      </c>
      <c r="D36" s="10" t="s">
        <v>905</v>
      </c>
      <c r="E36" s="24" t="s">
        <v>941</v>
      </c>
      <c r="F36" s="50" t="s">
        <v>1752</v>
      </c>
    </row>
    <row r="37" spans="1:6" ht="63.75" x14ac:dyDescent="0.25">
      <c r="A37" s="38">
        <v>36</v>
      </c>
      <c r="B37" s="38" t="str">
        <f t="shared" si="0"/>
        <v>**** *id_36 *ano_2007 *categoria_APELO_AOS_MOTIVOS *tipo_Apelo_à_preconceitos_ou_emoções</v>
      </c>
      <c r="C37" s="10">
        <v>2007</v>
      </c>
      <c r="D37" s="10" t="s">
        <v>905</v>
      </c>
      <c r="E37" s="24" t="s">
        <v>941</v>
      </c>
      <c r="F37" s="50" t="s">
        <v>956</v>
      </c>
    </row>
    <row r="38" spans="1:6" ht="63.75" x14ac:dyDescent="0.25">
      <c r="A38" s="38">
        <v>37</v>
      </c>
      <c r="B38" s="38" t="str">
        <f t="shared" si="0"/>
        <v>**** *id_37 *ano_2007 *categoria_APELO_AOS_MOTIVOS *tipo_Apelo_à_preconceitos_ou_emoções</v>
      </c>
      <c r="C38" s="10">
        <v>2007</v>
      </c>
      <c r="D38" s="10" t="s">
        <v>905</v>
      </c>
      <c r="E38" s="24" t="s">
        <v>941</v>
      </c>
      <c r="F38" s="50" t="s">
        <v>957</v>
      </c>
    </row>
    <row r="39" spans="1:6" ht="63.75" x14ac:dyDescent="0.25">
      <c r="A39" s="38">
        <v>38</v>
      </c>
      <c r="B39" s="38" t="str">
        <f t="shared" si="0"/>
        <v>**** *id_38 *ano_2007 *categoria_APELO_AOS_MOTIVOS *tipo_Apelo_à_preconceitos_ou_emoções</v>
      </c>
      <c r="C39" s="10">
        <v>2007</v>
      </c>
      <c r="D39" s="10" t="s">
        <v>905</v>
      </c>
      <c r="E39" s="24" t="s">
        <v>941</v>
      </c>
      <c r="F39" s="50" t="s">
        <v>1362</v>
      </c>
    </row>
    <row r="40" spans="1:6" ht="51" x14ac:dyDescent="0.25">
      <c r="A40" s="38">
        <v>39</v>
      </c>
      <c r="B40" s="38" t="str">
        <f t="shared" si="0"/>
        <v>**** *id_39 *ano_2007 *categoria_APELO_AOS_MOTIVOS *tipo_Apelo_ao_povo</v>
      </c>
      <c r="C40" s="10">
        <v>2007</v>
      </c>
      <c r="D40" s="10" t="s">
        <v>905</v>
      </c>
      <c r="E40" s="24" t="s">
        <v>911</v>
      </c>
      <c r="F40" s="50" t="s">
        <v>958</v>
      </c>
    </row>
    <row r="41" spans="1:6" ht="51" x14ac:dyDescent="0.25">
      <c r="A41" s="38">
        <v>40</v>
      </c>
      <c r="B41" s="38" t="str">
        <f t="shared" si="0"/>
        <v>**** *id_40 *ano_2007 *categoria_APELO_AOS_MOTIVOS *tipo_Apelo_ao_povo</v>
      </c>
      <c r="C41" s="10">
        <v>2007</v>
      </c>
      <c r="D41" s="10" t="s">
        <v>905</v>
      </c>
      <c r="E41" s="24" t="s">
        <v>911</v>
      </c>
      <c r="F41" s="50" t="s">
        <v>959</v>
      </c>
    </row>
    <row r="42" spans="1:6" ht="78.75" x14ac:dyDescent="0.25">
      <c r="A42" s="38">
        <v>41</v>
      </c>
      <c r="B42" s="38" t="str">
        <f t="shared" si="0"/>
        <v>**** *id_41 *ano_2007 *categoria_APELO_AOS_MOTIVOS *tipo_Apelo_ao_povo</v>
      </c>
      <c r="C42" s="10">
        <v>2007</v>
      </c>
      <c r="D42" s="10" t="s">
        <v>905</v>
      </c>
      <c r="E42" s="24" t="s">
        <v>911</v>
      </c>
      <c r="F42" s="50" t="s">
        <v>960</v>
      </c>
    </row>
    <row r="43" spans="1:6" ht="51" x14ac:dyDescent="0.25">
      <c r="A43" s="38">
        <v>42</v>
      </c>
      <c r="B43" s="38" t="str">
        <f t="shared" si="0"/>
        <v>**** *id_42 *ano_2007 *categoria_APELO_AOS_MOTIVOS *tipo_Apelo_ao_povo</v>
      </c>
      <c r="C43" s="10">
        <v>2007</v>
      </c>
      <c r="D43" s="10" t="s">
        <v>905</v>
      </c>
      <c r="E43" s="24" t="s">
        <v>911</v>
      </c>
      <c r="F43" s="50" t="s">
        <v>1409</v>
      </c>
    </row>
    <row r="44" spans="1:6" ht="63" x14ac:dyDescent="0.25">
      <c r="A44" s="38">
        <v>43</v>
      </c>
      <c r="B44" s="38" t="str">
        <f t="shared" si="0"/>
        <v>**** *id_43 *ano_2007 *categoria_APELO_AOS_MOTIVOS *tipo_Apelo_ao_povo</v>
      </c>
      <c r="C44" s="10">
        <v>2007</v>
      </c>
      <c r="D44" s="10" t="s">
        <v>905</v>
      </c>
      <c r="E44" s="24" t="s">
        <v>911</v>
      </c>
      <c r="F44" s="50" t="s">
        <v>1352</v>
      </c>
    </row>
    <row r="45" spans="1:6" ht="51" x14ac:dyDescent="0.25">
      <c r="A45" s="38">
        <v>44</v>
      </c>
      <c r="B45" s="38" t="str">
        <f t="shared" si="0"/>
        <v>**** *id_44 *ano_2007 *categoria_APELO_AOS_MOTIVOS *tipo_Apelo_ao_povo</v>
      </c>
      <c r="C45" s="10">
        <v>2007</v>
      </c>
      <c r="D45" s="10" t="s">
        <v>905</v>
      </c>
      <c r="E45" s="24" t="s">
        <v>911</v>
      </c>
      <c r="F45" s="50" t="s">
        <v>961</v>
      </c>
    </row>
    <row r="46" spans="1:6" ht="51" x14ac:dyDescent="0.25">
      <c r="A46" s="38">
        <v>45</v>
      </c>
      <c r="B46" s="38" t="str">
        <f t="shared" si="0"/>
        <v>**** *id_45 *ano_2007 *categoria_APELO_AOS_MOTIVOS *tipo_Apelo_ao_povo</v>
      </c>
      <c r="C46" s="10">
        <v>2007</v>
      </c>
      <c r="D46" s="10" t="s">
        <v>905</v>
      </c>
      <c r="E46" s="24" t="s">
        <v>911</v>
      </c>
      <c r="F46" s="50" t="s">
        <v>962</v>
      </c>
    </row>
    <row r="47" spans="1:6" ht="63" x14ac:dyDescent="0.25">
      <c r="A47" s="38">
        <v>46</v>
      </c>
      <c r="B47" s="38" t="str">
        <f t="shared" si="0"/>
        <v>**** *id_46 *ano_2007 *categoria_CAUSAIS *tipo_Causa_complexa</v>
      </c>
      <c r="C47" s="10">
        <v>2007</v>
      </c>
      <c r="D47" s="10" t="s">
        <v>349</v>
      </c>
      <c r="E47" s="24" t="s">
        <v>912</v>
      </c>
      <c r="F47" s="50" t="s">
        <v>1410</v>
      </c>
    </row>
    <row r="48" spans="1:6" ht="38.25" x14ac:dyDescent="0.25">
      <c r="A48" s="38">
        <v>47</v>
      </c>
      <c r="B48" s="38" t="str">
        <f t="shared" si="0"/>
        <v>**** *id_47 *ano_2007 *categoria_CAUSAIS *tipo_Causa_complexa</v>
      </c>
      <c r="C48" s="10">
        <v>2007</v>
      </c>
      <c r="D48" s="10" t="s">
        <v>349</v>
      </c>
      <c r="E48" s="24" t="s">
        <v>912</v>
      </c>
      <c r="F48" s="50" t="s">
        <v>1411</v>
      </c>
    </row>
    <row r="49" spans="1:6" ht="38.25" x14ac:dyDescent="0.25">
      <c r="A49" s="38">
        <v>48</v>
      </c>
      <c r="B49" s="38" t="str">
        <f t="shared" si="0"/>
        <v>**** *id_48 *ano_2007 *categoria_CAUSAIS *tipo_Post_hoc</v>
      </c>
      <c r="C49" s="10">
        <v>2007</v>
      </c>
      <c r="D49" s="10" t="s">
        <v>349</v>
      </c>
      <c r="E49" s="24" t="s">
        <v>913</v>
      </c>
      <c r="F49" s="50" t="s">
        <v>1412</v>
      </c>
    </row>
    <row r="50" spans="1:6" ht="38.25" x14ac:dyDescent="0.25">
      <c r="A50" s="38">
        <v>49</v>
      </c>
      <c r="B50" s="38" t="str">
        <f t="shared" si="0"/>
        <v>**** *id_49 *ano_2007 *categoria_DISPERSÃO *tipo_Apelo_à_ignorância</v>
      </c>
      <c r="C50" s="10">
        <v>2007</v>
      </c>
      <c r="D50" s="10" t="s">
        <v>348</v>
      </c>
      <c r="E50" s="29" t="s">
        <v>943</v>
      </c>
      <c r="F50" s="50" t="s">
        <v>963</v>
      </c>
    </row>
    <row r="51" spans="1:6" ht="63" x14ac:dyDescent="0.25">
      <c r="A51" s="38">
        <v>50</v>
      </c>
      <c r="B51" s="38" t="str">
        <f t="shared" si="0"/>
        <v>**** *id_50 *ano_2007 *categoria_DISPERSÃO *tipo_Falso_dilema</v>
      </c>
      <c r="C51" s="10">
        <v>2007</v>
      </c>
      <c r="D51" s="10" t="s">
        <v>348</v>
      </c>
      <c r="E51" s="24" t="s">
        <v>914</v>
      </c>
      <c r="F51" s="50" t="s">
        <v>964</v>
      </c>
    </row>
    <row r="52" spans="1:6" ht="38.25" x14ac:dyDescent="0.25">
      <c r="A52" s="38">
        <v>51</v>
      </c>
      <c r="B52" s="38" t="str">
        <f t="shared" si="0"/>
        <v>**** *id_51 *ano_2007 *categoria_DISPERSÃO *tipo_Falso_dilema</v>
      </c>
      <c r="C52" s="10">
        <v>2007</v>
      </c>
      <c r="D52" s="10" t="s">
        <v>348</v>
      </c>
      <c r="E52" s="24" t="s">
        <v>914</v>
      </c>
      <c r="F52" s="50" t="s">
        <v>1363</v>
      </c>
    </row>
    <row r="53" spans="1:6" ht="126" x14ac:dyDescent="0.25">
      <c r="A53" s="38">
        <v>52</v>
      </c>
      <c r="B53" s="38" t="str">
        <f t="shared" si="0"/>
        <v>**** *id_52 *ano_2007 *categoria_ERROS_DE_DEFINIÇÃO *tipo_Definição_contraditória</v>
      </c>
      <c r="C53" s="10">
        <v>2007</v>
      </c>
      <c r="D53" s="10" t="s">
        <v>906</v>
      </c>
      <c r="E53" s="24" t="s">
        <v>937</v>
      </c>
      <c r="F53" s="50" t="s">
        <v>1413</v>
      </c>
    </row>
    <row r="54" spans="1:6" ht="63.75" x14ac:dyDescent="0.25">
      <c r="A54" s="38">
        <v>53</v>
      </c>
      <c r="B54" s="38" t="str">
        <f t="shared" si="0"/>
        <v>**** *id_53 *ano_2007 *categoria_ERROS_DE_DEFINIÇÃO *tipo_Demasiadamente_ampla</v>
      </c>
      <c r="C54" s="10">
        <v>2007</v>
      </c>
      <c r="D54" s="10" t="s">
        <v>906</v>
      </c>
      <c r="E54" s="24" t="s">
        <v>922</v>
      </c>
      <c r="F54" s="50" t="s">
        <v>1387</v>
      </c>
    </row>
    <row r="55" spans="1:6" ht="78.75" x14ac:dyDescent="0.25">
      <c r="A55" s="38">
        <v>54</v>
      </c>
      <c r="B55" s="38" t="str">
        <f t="shared" si="0"/>
        <v>**** *id_54 *ano_2007 *categoria_ERROS_DE_DEFINIÇÃO *tipo_Demasiadamente_ampla</v>
      </c>
      <c r="C55" s="10">
        <v>2007</v>
      </c>
      <c r="D55" s="10" t="s">
        <v>906</v>
      </c>
      <c r="E55" s="24" t="s">
        <v>922</v>
      </c>
      <c r="F55" s="50" t="s">
        <v>1414</v>
      </c>
    </row>
    <row r="56" spans="1:6" ht="51" x14ac:dyDescent="0.25">
      <c r="A56" s="38">
        <v>55</v>
      </c>
      <c r="B56" s="38" t="str">
        <f t="shared" si="0"/>
        <v>**** *id_55 *ano_2007 *categoria_ERROS_DE_DEFINIÇÃO *tipo_Pouco_clara</v>
      </c>
      <c r="C56" s="10">
        <v>2007</v>
      </c>
      <c r="D56" s="10" t="s">
        <v>906</v>
      </c>
      <c r="E56" s="24" t="s">
        <v>923</v>
      </c>
      <c r="F56" s="50" t="s">
        <v>965</v>
      </c>
    </row>
    <row r="57" spans="1:6" ht="47.25" x14ac:dyDescent="0.25">
      <c r="A57" s="38">
        <v>56</v>
      </c>
      <c r="B57" s="38" t="str">
        <f t="shared" si="0"/>
        <v>**** *id_56 *ano_2007 *categoria_EXPLICAÇÃO *tipo_Irrefutabilidade</v>
      </c>
      <c r="C57" s="10">
        <v>2007</v>
      </c>
      <c r="D57" s="10" t="s">
        <v>344</v>
      </c>
      <c r="E57" s="24" t="s">
        <v>104</v>
      </c>
      <c r="F57" s="50" t="s">
        <v>966</v>
      </c>
    </row>
    <row r="58" spans="1:6" ht="63" x14ac:dyDescent="0.25">
      <c r="A58" s="38">
        <v>57</v>
      </c>
      <c r="B58" s="38" t="str">
        <f t="shared" si="0"/>
        <v>**** *id_57 *ano_2007 *categoria_EXPLICAÇÃO *tipo_Pouca_profundidade</v>
      </c>
      <c r="C58" s="10">
        <v>2007</v>
      </c>
      <c r="D58" s="10" t="s">
        <v>344</v>
      </c>
      <c r="E58" s="24" t="s">
        <v>916</v>
      </c>
      <c r="F58" s="50" t="s">
        <v>1415</v>
      </c>
    </row>
    <row r="59" spans="1:6" ht="51" x14ac:dyDescent="0.25">
      <c r="A59" s="38">
        <v>58</v>
      </c>
      <c r="B59" s="38" t="str">
        <f t="shared" si="0"/>
        <v>**** *id_58 *ano_2007 *categoria_EXPLICAÇÃO *tipo_Pouca_profundidade</v>
      </c>
      <c r="C59" s="10">
        <v>2007</v>
      </c>
      <c r="D59" s="10" t="s">
        <v>344</v>
      </c>
      <c r="E59" s="24" t="s">
        <v>916</v>
      </c>
      <c r="F59" s="52" t="s">
        <v>1416</v>
      </c>
    </row>
    <row r="60" spans="1:6" ht="63.75" x14ac:dyDescent="0.25">
      <c r="A60" s="38">
        <v>59</v>
      </c>
      <c r="B60" s="38" t="str">
        <f t="shared" si="0"/>
        <v>**** *id_59 *ano_2007 *categoria_FALHA_AO_ALVO *tipo_Conclusão_irrelevante</v>
      </c>
      <c r="C60" s="10">
        <v>2007</v>
      </c>
      <c r="D60" s="10" t="s">
        <v>907</v>
      </c>
      <c r="E60" s="24" t="s">
        <v>917</v>
      </c>
      <c r="F60" s="50" t="s">
        <v>967</v>
      </c>
    </row>
    <row r="61" spans="1:6" ht="51" x14ac:dyDescent="0.25">
      <c r="A61" s="38">
        <v>60</v>
      </c>
      <c r="B61" s="38" t="str">
        <f t="shared" si="0"/>
        <v>**** *id_60 *ano_2007 *categoria_FUGIR_DO_ASSUNTO *tipo_Ad_hominem</v>
      </c>
      <c r="C61" s="10">
        <v>2007</v>
      </c>
      <c r="D61" s="10" t="s">
        <v>908</v>
      </c>
      <c r="E61" s="29" t="s">
        <v>924</v>
      </c>
      <c r="F61" s="50" t="s">
        <v>968</v>
      </c>
    </row>
    <row r="62" spans="1:6" ht="94.5" x14ac:dyDescent="0.25">
      <c r="A62" s="38">
        <v>61</v>
      </c>
      <c r="B62" s="38" t="str">
        <f t="shared" si="0"/>
        <v>**** *id_61 *ano_2007 *categoria_FUGIR_DO_ASSUNTO *tipo_Apelo_à_autoridade</v>
      </c>
      <c r="C62" s="10">
        <v>2007</v>
      </c>
      <c r="D62" s="10" t="s">
        <v>908</v>
      </c>
      <c r="E62" s="24" t="s">
        <v>2476</v>
      </c>
      <c r="F62" s="50" t="s">
        <v>1417</v>
      </c>
    </row>
    <row r="63" spans="1:6" ht="78.75" x14ac:dyDescent="0.25">
      <c r="A63" s="38">
        <v>62</v>
      </c>
      <c r="B63" s="38" t="str">
        <f t="shared" si="0"/>
        <v>**** *id_62 *ano_2007 *categoria_FUGIR_DO_ASSUNTO *tipo_Apelo_à_autoridade</v>
      </c>
      <c r="C63" s="10">
        <v>2007</v>
      </c>
      <c r="D63" s="10" t="s">
        <v>908</v>
      </c>
      <c r="E63" s="24" t="s">
        <v>2476</v>
      </c>
      <c r="F63" s="50" t="s">
        <v>1704</v>
      </c>
    </row>
    <row r="64" spans="1:6" ht="51" x14ac:dyDescent="0.25">
      <c r="A64" s="38">
        <v>63</v>
      </c>
      <c r="B64" s="38" t="str">
        <f t="shared" si="0"/>
        <v>**** *id_63 *ano_2007 *categoria_FUGIR_DO_ASSUNTO *tipo_Apelo_à_autoridade</v>
      </c>
      <c r="C64" s="10">
        <v>2007</v>
      </c>
      <c r="D64" s="10" t="s">
        <v>908</v>
      </c>
      <c r="E64" s="24" t="s">
        <v>2476</v>
      </c>
      <c r="F64" s="50" t="s">
        <v>1418</v>
      </c>
    </row>
    <row r="65" spans="1:6" ht="94.5" x14ac:dyDescent="0.25">
      <c r="A65" s="38">
        <v>64</v>
      </c>
      <c r="B65" s="38" t="str">
        <f t="shared" si="0"/>
        <v>**** *id_64 *ano_2007 *categoria_FUGIR_DO_ASSUNTO *tipo_Autoridade_anônima</v>
      </c>
      <c r="C65" s="10">
        <v>2007</v>
      </c>
      <c r="D65" s="10" t="s">
        <v>908</v>
      </c>
      <c r="E65" s="29" t="s">
        <v>918</v>
      </c>
      <c r="F65" s="50" t="s">
        <v>1419</v>
      </c>
    </row>
    <row r="66" spans="1:6" ht="63" x14ac:dyDescent="0.25">
      <c r="A66" s="38">
        <v>65</v>
      </c>
      <c r="B66" s="38" t="str">
        <f t="shared" ref="B66:B129" si="1">"**** *id_"&amp;A66&amp;" *ano_"&amp;C66&amp;" *categoria_"&amp;D66&amp;" *tipo_"&amp;E66</f>
        <v>**** *id_65 *ano_2007 *categoria_INDUTIVA *tipo_Falsa_analogia</v>
      </c>
      <c r="C66" s="10">
        <v>2007</v>
      </c>
      <c r="D66" s="10" t="s">
        <v>345</v>
      </c>
      <c r="E66" s="24" t="s">
        <v>925</v>
      </c>
      <c r="F66" s="50" t="s">
        <v>1420</v>
      </c>
    </row>
    <row r="67" spans="1:6" ht="51" x14ac:dyDescent="0.25">
      <c r="A67" s="38">
        <v>66</v>
      </c>
      <c r="B67" s="38" t="str">
        <f t="shared" si="1"/>
        <v>**** *id_66 *ano_2007 *categoria_INDUTIVA *tipo_Generalização_precipitada</v>
      </c>
      <c r="C67" s="10">
        <v>2007</v>
      </c>
      <c r="D67" s="10" t="s">
        <v>345</v>
      </c>
      <c r="E67" s="24" t="s">
        <v>926</v>
      </c>
      <c r="F67" s="50" t="s">
        <v>1353</v>
      </c>
    </row>
    <row r="68" spans="1:6" ht="51" x14ac:dyDescent="0.25">
      <c r="A68" s="38">
        <v>67</v>
      </c>
      <c r="B68" s="38" t="str">
        <f t="shared" si="1"/>
        <v>**** *id_67 *ano_2007 *categoria_INDUTIVA *tipo_Generalização_precipitada</v>
      </c>
      <c r="C68" s="10">
        <v>2007</v>
      </c>
      <c r="D68" s="10" t="s">
        <v>345</v>
      </c>
      <c r="E68" s="24" t="s">
        <v>926</v>
      </c>
      <c r="F68" s="50" t="s">
        <v>969</v>
      </c>
    </row>
    <row r="69" spans="1:6" ht="78.75" x14ac:dyDescent="0.25">
      <c r="A69" s="38">
        <v>68</v>
      </c>
      <c r="B69" s="38" t="str">
        <f t="shared" si="1"/>
        <v>**** *id_68 *ano_2007 *categoria_INDUTIVA *tipo_Omissão_de_dados</v>
      </c>
      <c r="C69" s="10">
        <v>2007</v>
      </c>
      <c r="D69" s="10" t="s">
        <v>345</v>
      </c>
      <c r="E69" s="24" t="s">
        <v>920</v>
      </c>
      <c r="F69" s="50" t="s">
        <v>970</v>
      </c>
    </row>
    <row r="70" spans="1:6" ht="38.25" x14ac:dyDescent="0.25">
      <c r="A70" s="38">
        <v>69</v>
      </c>
      <c r="B70" s="38" t="str">
        <f t="shared" si="1"/>
        <v>**** *id_69 *ano_2007 *categoria_INDUTIVA *tipo_Omissão_de_dados</v>
      </c>
      <c r="C70" s="10">
        <v>2007</v>
      </c>
      <c r="D70" s="10" t="s">
        <v>345</v>
      </c>
      <c r="E70" s="24" t="s">
        <v>920</v>
      </c>
      <c r="F70" s="50" t="s">
        <v>971</v>
      </c>
    </row>
    <row r="71" spans="1:6" ht="63" x14ac:dyDescent="0.25">
      <c r="A71" s="38">
        <v>70</v>
      </c>
      <c r="B71" s="38" t="str">
        <f t="shared" si="1"/>
        <v>**** *id_70 *ano_2007 *categoria_INDUTIVA *tipo_Omissão_de_dados</v>
      </c>
      <c r="C71" s="10">
        <v>2007</v>
      </c>
      <c r="D71" s="10" t="s">
        <v>345</v>
      </c>
      <c r="E71" s="24" t="s">
        <v>920</v>
      </c>
      <c r="F71" s="50" t="s">
        <v>972</v>
      </c>
    </row>
    <row r="72" spans="1:6" ht="63" x14ac:dyDescent="0.25">
      <c r="A72" s="38">
        <v>71</v>
      </c>
      <c r="B72" s="38" t="str">
        <f t="shared" si="1"/>
        <v>**** *id_71 *ano_2007 *categoria_INDUTIVA *tipo_Omissão_de_dados</v>
      </c>
      <c r="C72" s="10">
        <v>2007</v>
      </c>
      <c r="D72" s="10" t="s">
        <v>345</v>
      </c>
      <c r="E72" s="24" t="s">
        <v>920</v>
      </c>
      <c r="F72" s="50" t="s">
        <v>973</v>
      </c>
    </row>
    <row r="73" spans="1:6" ht="38.25" x14ac:dyDescent="0.25">
      <c r="A73" s="38">
        <v>72</v>
      </c>
      <c r="B73" s="38" t="str">
        <f t="shared" si="1"/>
        <v>**** *id_72 *ano_2007 *categoria_INDUTIVA *tipo_Omissão_de_dados</v>
      </c>
      <c r="C73" s="10">
        <v>2007</v>
      </c>
      <c r="D73" s="10" t="s">
        <v>345</v>
      </c>
      <c r="E73" s="24" t="s">
        <v>920</v>
      </c>
      <c r="F73" s="58" t="s">
        <v>974</v>
      </c>
    </row>
    <row r="74" spans="1:6" ht="94.5" x14ac:dyDescent="0.25">
      <c r="A74" s="38">
        <v>73</v>
      </c>
      <c r="B74" s="38" t="str">
        <f t="shared" si="1"/>
        <v>**** *id_73 *ano_2007 *categoria_NON_SEQUITUR *tipo_Negação_do_antecedente</v>
      </c>
      <c r="C74" s="10">
        <v>2007</v>
      </c>
      <c r="D74" s="10" t="s">
        <v>909</v>
      </c>
      <c r="E74" s="24" t="s">
        <v>921</v>
      </c>
      <c r="F74" s="50" t="s">
        <v>975</v>
      </c>
    </row>
    <row r="75" spans="1:6" ht="47.25" x14ac:dyDescent="0.25">
      <c r="A75" s="38">
        <v>74</v>
      </c>
      <c r="B75" s="38" t="str">
        <f t="shared" si="1"/>
        <v>**** *id_74 *ano_2007 *categoria_REGRAS_GERAIS *tipo_Acidente</v>
      </c>
      <c r="C75" s="10">
        <v>2007</v>
      </c>
      <c r="D75" s="10" t="s">
        <v>910</v>
      </c>
      <c r="E75" s="24" t="s">
        <v>75</v>
      </c>
      <c r="F75" s="50" t="s">
        <v>976</v>
      </c>
    </row>
    <row r="76" spans="1:6" ht="63.75" x14ac:dyDescent="0.25">
      <c r="A76" s="38">
        <v>75</v>
      </c>
      <c r="B76" s="38" t="str">
        <f t="shared" si="1"/>
        <v>**** *id_75 *ano_2007 *categoria_REGRAS_GERAIS *tipo_Inversa_do_acidente</v>
      </c>
      <c r="C76" s="10">
        <v>2007</v>
      </c>
      <c r="D76" s="10" t="s">
        <v>910</v>
      </c>
      <c r="E76" s="24" t="s">
        <v>927</v>
      </c>
      <c r="F76" s="50" t="s">
        <v>977</v>
      </c>
    </row>
    <row r="77" spans="1:6" ht="47.25" x14ac:dyDescent="0.25">
      <c r="A77" s="38">
        <v>76</v>
      </c>
      <c r="B77" s="38" t="str">
        <f t="shared" si="1"/>
        <v>**** *id_76 *ano_2008 *categoria_AMBIGUIDADE *tipo_Anfibologia</v>
      </c>
      <c r="C77" s="10">
        <v>2008</v>
      </c>
      <c r="D77" s="10" t="s">
        <v>346</v>
      </c>
      <c r="E77" s="29" t="s">
        <v>498</v>
      </c>
      <c r="F77" s="52" t="s">
        <v>978</v>
      </c>
    </row>
    <row r="78" spans="1:6" ht="63" x14ac:dyDescent="0.25">
      <c r="A78" s="38">
        <v>77</v>
      </c>
      <c r="B78" s="38" t="str">
        <f t="shared" si="1"/>
        <v>**** *id_77 *ano_2008 *categoria_AMBIGUIDADE *tipo_Ênfase_</v>
      </c>
      <c r="C78" s="10">
        <v>2008</v>
      </c>
      <c r="D78" s="10" t="s">
        <v>346</v>
      </c>
      <c r="E78" s="25" t="s">
        <v>928</v>
      </c>
      <c r="F78" s="52" t="s">
        <v>1421</v>
      </c>
    </row>
    <row r="79" spans="1:6" ht="78.75" x14ac:dyDescent="0.25">
      <c r="A79" s="38">
        <v>78</v>
      </c>
      <c r="B79" s="38" t="str">
        <f t="shared" si="1"/>
        <v>**** *id_78 *ano_2008 *categoria_AMBIGUIDADE *tipo_Equívoco</v>
      </c>
      <c r="C79" s="10">
        <v>2008</v>
      </c>
      <c r="D79" s="10" t="s">
        <v>346</v>
      </c>
      <c r="E79" s="24" t="s">
        <v>61</v>
      </c>
      <c r="F79" s="52" t="s">
        <v>1422</v>
      </c>
    </row>
    <row r="80" spans="1:6" ht="78.75" x14ac:dyDescent="0.25">
      <c r="A80" s="38">
        <v>79</v>
      </c>
      <c r="B80" s="38" t="str">
        <f t="shared" si="1"/>
        <v>**** *id_79 *ano_2008 *categoria_APELO_AOS_MOTIVOS *tipo_Apelo_à_força</v>
      </c>
      <c r="C80" s="10">
        <v>2008</v>
      </c>
      <c r="D80" s="10" t="s">
        <v>905</v>
      </c>
      <c r="E80" s="24" t="s">
        <v>940</v>
      </c>
      <c r="F80" s="52" t="s">
        <v>979</v>
      </c>
    </row>
    <row r="81" spans="1:6" ht="173.25" x14ac:dyDescent="0.25">
      <c r="A81" s="38">
        <v>80</v>
      </c>
      <c r="B81" s="38" t="str">
        <f t="shared" si="1"/>
        <v>**** *id_80 *ano_2008 *categoria_APELO_AOS_MOTIVOS *tipo_Apelo_à_força</v>
      </c>
      <c r="C81" s="10">
        <v>2008</v>
      </c>
      <c r="D81" s="10" t="s">
        <v>905</v>
      </c>
      <c r="E81" s="24" t="s">
        <v>940</v>
      </c>
      <c r="F81" s="52" t="s">
        <v>1705</v>
      </c>
    </row>
    <row r="82" spans="1:6" ht="94.5" x14ac:dyDescent="0.25">
      <c r="A82" s="38">
        <v>81</v>
      </c>
      <c r="B82" s="38" t="str">
        <f t="shared" si="1"/>
        <v>**** *id_81 *ano_2008 *categoria_APELO_AOS_MOTIVOS *tipo_Apelo_à_força</v>
      </c>
      <c r="C82" s="10">
        <v>2008</v>
      </c>
      <c r="D82" s="10" t="s">
        <v>905</v>
      </c>
      <c r="E82" s="24" t="s">
        <v>940</v>
      </c>
      <c r="F82" s="52" t="s">
        <v>1354</v>
      </c>
    </row>
    <row r="83" spans="1:6" ht="78.75" x14ac:dyDescent="0.25">
      <c r="A83" s="38">
        <v>82</v>
      </c>
      <c r="B83" s="38" t="str">
        <f t="shared" si="1"/>
        <v>**** *id_82 *ano_2008 *categoria_APELO_AOS_MOTIVOS *tipo_Apelo_à_força</v>
      </c>
      <c r="C83" s="10">
        <v>2008</v>
      </c>
      <c r="D83" s="10" t="s">
        <v>905</v>
      </c>
      <c r="E83" s="24" t="s">
        <v>940</v>
      </c>
      <c r="F83" s="52" t="s">
        <v>980</v>
      </c>
    </row>
    <row r="84" spans="1:6" ht="63.75" x14ac:dyDescent="0.25">
      <c r="A84" s="38">
        <v>83</v>
      </c>
      <c r="B84" s="38" t="str">
        <f t="shared" si="1"/>
        <v>**** *id_83 *ano_2008 *categoria_APELO_AOS_MOTIVOS *tipo_Apelo_à_preconceitos_ou_emoções</v>
      </c>
      <c r="C84" s="10">
        <v>2008</v>
      </c>
      <c r="D84" s="10" t="s">
        <v>905</v>
      </c>
      <c r="E84" s="24" t="s">
        <v>941</v>
      </c>
      <c r="F84" s="52" t="s">
        <v>1423</v>
      </c>
    </row>
    <row r="85" spans="1:6" ht="63.75" x14ac:dyDescent="0.25">
      <c r="A85" s="38">
        <v>84</v>
      </c>
      <c r="B85" s="38" t="str">
        <f t="shared" si="1"/>
        <v>**** *id_84 *ano_2008 *categoria_APELO_AOS_MOTIVOS *tipo_Apelo_à_preconceitos_ou_emoções</v>
      </c>
      <c r="C85" s="10">
        <v>2008</v>
      </c>
      <c r="D85" s="10" t="s">
        <v>905</v>
      </c>
      <c r="E85" s="24" t="s">
        <v>941</v>
      </c>
      <c r="F85" s="52" t="s">
        <v>981</v>
      </c>
    </row>
    <row r="86" spans="1:6" ht="78.75" x14ac:dyDescent="0.25">
      <c r="A86" s="38">
        <v>85</v>
      </c>
      <c r="B86" s="38" t="str">
        <f t="shared" si="1"/>
        <v>**** *id_85 *ano_2008 *categoria_APELO_AOS_MOTIVOS *tipo_Apelo_à_preconceitos_ou_emoções</v>
      </c>
      <c r="C86" s="10">
        <v>2008</v>
      </c>
      <c r="D86" s="10" t="s">
        <v>905</v>
      </c>
      <c r="E86" s="24" t="s">
        <v>941</v>
      </c>
      <c r="F86" s="52" t="s">
        <v>1424</v>
      </c>
    </row>
    <row r="87" spans="1:6" ht="110.25" x14ac:dyDescent="0.25">
      <c r="A87" s="38">
        <v>86</v>
      </c>
      <c r="B87" s="38" t="str">
        <f t="shared" si="1"/>
        <v>**** *id_86 *ano_2008 *categoria_APELO_AOS_MOTIVOS *tipo_Apelo_à_preconceitos_ou_emoções</v>
      </c>
      <c r="C87" s="10">
        <v>2008</v>
      </c>
      <c r="D87" s="10" t="s">
        <v>905</v>
      </c>
      <c r="E87" s="24" t="s">
        <v>941</v>
      </c>
      <c r="F87" s="52" t="s">
        <v>982</v>
      </c>
    </row>
    <row r="88" spans="1:6" ht="63.75" x14ac:dyDescent="0.25">
      <c r="A88" s="38">
        <v>87</v>
      </c>
      <c r="B88" s="38" t="str">
        <f t="shared" si="1"/>
        <v>**** *id_87 *ano_2008 *categoria_APELO_AOS_MOTIVOS *tipo_Apelo_à_preconceitos_ou_emoções</v>
      </c>
      <c r="C88" s="10">
        <v>2008</v>
      </c>
      <c r="D88" s="10" t="s">
        <v>905</v>
      </c>
      <c r="E88" s="24" t="s">
        <v>941</v>
      </c>
      <c r="F88" s="52" t="s">
        <v>983</v>
      </c>
    </row>
    <row r="89" spans="1:6" ht="63" x14ac:dyDescent="0.25">
      <c r="A89" s="38">
        <v>88</v>
      </c>
      <c r="B89" s="38" t="str">
        <f t="shared" si="1"/>
        <v>**** *id_88 *ano_2008 *categoria_APELO_AOS_MOTIVOS *tipo_Apelo_ao_povo</v>
      </c>
      <c r="C89" s="10">
        <v>2008</v>
      </c>
      <c r="D89" s="10" t="s">
        <v>905</v>
      </c>
      <c r="E89" s="24" t="s">
        <v>911</v>
      </c>
      <c r="F89" s="52" t="s">
        <v>984</v>
      </c>
    </row>
    <row r="90" spans="1:6" ht="78.75" x14ac:dyDescent="0.25">
      <c r="A90" s="38">
        <v>89</v>
      </c>
      <c r="B90" s="38" t="str">
        <f t="shared" si="1"/>
        <v>**** *id_89 *ano_2008 *categoria_APELO_AOS_MOTIVOS *tipo_Apelo_ao_povo</v>
      </c>
      <c r="C90" s="10">
        <v>2008</v>
      </c>
      <c r="D90" s="10" t="s">
        <v>905</v>
      </c>
      <c r="E90" s="24" t="s">
        <v>911</v>
      </c>
      <c r="F90" s="52" t="s">
        <v>985</v>
      </c>
    </row>
    <row r="91" spans="1:6" ht="51" x14ac:dyDescent="0.25">
      <c r="A91" s="38">
        <v>90</v>
      </c>
      <c r="B91" s="38" t="str">
        <f t="shared" si="1"/>
        <v>**** *id_90 *ano_2008 *categoria_APELO_AOS_MOTIVOS *tipo_Apelo_ao_povo</v>
      </c>
      <c r="C91" s="10">
        <v>2008</v>
      </c>
      <c r="D91" s="10" t="s">
        <v>905</v>
      </c>
      <c r="E91" s="24" t="s">
        <v>911</v>
      </c>
      <c r="F91" s="52" t="s">
        <v>986</v>
      </c>
    </row>
    <row r="92" spans="1:6" ht="51" x14ac:dyDescent="0.25">
      <c r="A92" s="38">
        <v>91</v>
      </c>
      <c r="B92" s="38" t="str">
        <f t="shared" si="1"/>
        <v>**** *id_91 *ano_2008 *categoria_APELO_AOS_MOTIVOS *tipo_Apelo_ao_povo</v>
      </c>
      <c r="C92" s="10">
        <v>2008</v>
      </c>
      <c r="D92" s="10" t="s">
        <v>905</v>
      </c>
      <c r="E92" s="24" t="s">
        <v>911</v>
      </c>
      <c r="F92" s="52" t="s">
        <v>1425</v>
      </c>
    </row>
    <row r="93" spans="1:6" ht="51" x14ac:dyDescent="0.25">
      <c r="A93" s="38">
        <v>92</v>
      </c>
      <c r="B93" s="38" t="str">
        <f t="shared" si="1"/>
        <v>**** *id_92 *ano_2008 *categoria_APELO_AOS_MOTIVOS *tipo_Apelo_ao_povo</v>
      </c>
      <c r="C93" s="10">
        <v>2008</v>
      </c>
      <c r="D93" s="10" t="s">
        <v>905</v>
      </c>
      <c r="E93" s="24" t="s">
        <v>911</v>
      </c>
      <c r="F93" s="52" t="s">
        <v>1426</v>
      </c>
    </row>
    <row r="94" spans="1:6" ht="94.5" x14ac:dyDescent="0.25">
      <c r="A94" s="38">
        <v>93</v>
      </c>
      <c r="B94" s="38" t="str">
        <f t="shared" si="1"/>
        <v>**** *id_93 *ano_2008 *categoria_APELO_AOS_MOTIVOS *tipo_Apelo_ao_povo</v>
      </c>
      <c r="C94" s="10">
        <v>2008</v>
      </c>
      <c r="D94" s="10" t="s">
        <v>905</v>
      </c>
      <c r="E94" s="24" t="s">
        <v>911</v>
      </c>
      <c r="F94" s="52" t="s">
        <v>1427</v>
      </c>
    </row>
    <row r="95" spans="1:6" ht="78.75" x14ac:dyDescent="0.25">
      <c r="A95" s="38">
        <v>94</v>
      </c>
      <c r="B95" s="38" t="str">
        <f t="shared" si="1"/>
        <v>**** *id_94 *ano_2008 *categoria_APELO_AOS_MOTIVOS *tipo_Apelo_ao_povo</v>
      </c>
      <c r="C95" s="10">
        <v>2008</v>
      </c>
      <c r="D95" s="10" t="s">
        <v>905</v>
      </c>
      <c r="E95" s="24" t="s">
        <v>911</v>
      </c>
      <c r="F95" s="52" t="s">
        <v>987</v>
      </c>
    </row>
    <row r="96" spans="1:6" ht="51" x14ac:dyDescent="0.25">
      <c r="A96" s="38">
        <v>95</v>
      </c>
      <c r="B96" s="38" t="str">
        <f t="shared" si="1"/>
        <v>**** *id_95 *ano_2008 *categoria_APELO_AOS_MOTIVOS *tipo_Apelo_ao_povo</v>
      </c>
      <c r="C96" s="10">
        <v>2008</v>
      </c>
      <c r="D96" s="10" t="s">
        <v>905</v>
      </c>
      <c r="E96" s="24" t="s">
        <v>911</v>
      </c>
      <c r="F96" s="52" t="s">
        <v>988</v>
      </c>
    </row>
    <row r="97" spans="1:6" ht="78.75" x14ac:dyDescent="0.25">
      <c r="A97" s="38">
        <v>96</v>
      </c>
      <c r="B97" s="38" t="str">
        <f t="shared" si="1"/>
        <v>**** *id_96 *ano_2008 *categoria_APELO_AOS_MOTIVOS *tipo_Apelo_ao_povo</v>
      </c>
      <c r="C97" s="10">
        <v>2008</v>
      </c>
      <c r="D97" s="10" t="s">
        <v>905</v>
      </c>
      <c r="E97" s="24" t="s">
        <v>911</v>
      </c>
      <c r="F97" s="52" t="s">
        <v>1428</v>
      </c>
    </row>
    <row r="98" spans="1:6" ht="51" x14ac:dyDescent="0.25">
      <c r="A98" s="38">
        <v>97</v>
      </c>
      <c r="B98" s="38" t="str">
        <f t="shared" si="1"/>
        <v>**** *id_97 *ano_2008 *categoria_APELO_AOS_MOTIVOS *tipo_Apelo_ao_povo</v>
      </c>
      <c r="C98" s="10">
        <v>2008</v>
      </c>
      <c r="D98" s="10" t="s">
        <v>905</v>
      </c>
      <c r="E98" s="24" t="s">
        <v>911</v>
      </c>
      <c r="F98" s="52" t="s">
        <v>989</v>
      </c>
    </row>
    <row r="99" spans="1:6" ht="63" x14ac:dyDescent="0.25">
      <c r="A99" s="38">
        <v>98</v>
      </c>
      <c r="B99" s="38" t="str">
        <f t="shared" si="1"/>
        <v>**** *id_98 *ano_2008 *categoria_APELO_AOS_MOTIVOS *tipo_Apelo_ao_povo</v>
      </c>
      <c r="C99" s="10">
        <v>2008</v>
      </c>
      <c r="D99" s="10" t="s">
        <v>905</v>
      </c>
      <c r="E99" s="24" t="s">
        <v>911</v>
      </c>
      <c r="F99" s="52" t="s">
        <v>990</v>
      </c>
    </row>
    <row r="100" spans="1:6" ht="51" x14ac:dyDescent="0.25">
      <c r="A100" s="38">
        <v>99</v>
      </c>
      <c r="B100" s="38" t="str">
        <f t="shared" si="1"/>
        <v>**** *id_99 *ano_2008 *categoria_APELO_AOS_MOTIVOS *tipo_Apelo_ao_povo</v>
      </c>
      <c r="C100" s="10">
        <v>2008</v>
      </c>
      <c r="D100" s="10" t="s">
        <v>905</v>
      </c>
      <c r="E100" s="24" t="s">
        <v>911</v>
      </c>
      <c r="F100" s="52" t="s">
        <v>1738</v>
      </c>
    </row>
    <row r="101" spans="1:6" ht="38.25" x14ac:dyDescent="0.25">
      <c r="A101" s="38">
        <v>100</v>
      </c>
      <c r="B101" s="38" t="str">
        <f t="shared" si="1"/>
        <v>**** *id_100 *ano_2008 *categoria_CAUSAIS *tipo_Causa_complexa</v>
      </c>
      <c r="C101" s="10">
        <v>2008</v>
      </c>
      <c r="D101" s="10" t="s">
        <v>349</v>
      </c>
      <c r="E101" s="24" t="s">
        <v>912</v>
      </c>
      <c r="F101" s="52" t="s">
        <v>1429</v>
      </c>
    </row>
    <row r="102" spans="1:6" ht="47.25" x14ac:dyDescent="0.25">
      <c r="A102" s="38">
        <v>101</v>
      </c>
      <c r="B102" s="38" t="str">
        <f t="shared" si="1"/>
        <v>**** *id_101 *ano_2008 *categoria_CAUSAIS *tipo_Causa_complexa</v>
      </c>
      <c r="C102" s="10">
        <v>2008</v>
      </c>
      <c r="D102" s="10" t="s">
        <v>349</v>
      </c>
      <c r="E102" s="24" t="s">
        <v>912</v>
      </c>
      <c r="F102" s="52" t="s">
        <v>991</v>
      </c>
    </row>
    <row r="103" spans="1:6" ht="63" x14ac:dyDescent="0.25">
      <c r="A103" s="38">
        <v>102</v>
      </c>
      <c r="B103" s="38" t="str">
        <f t="shared" si="1"/>
        <v>**** *id_102 *ano_2008 *categoria_CAUSAIS *tipo_Causa_complexa</v>
      </c>
      <c r="C103" s="10">
        <v>2008</v>
      </c>
      <c r="D103" s="10" t="s">
        <v>349</v>
      </c>
      <c r="E103" s="24" t="s">
        <v>912</v>
      </c>
      <c r="F103" s="52" t="s">
        <v>992</v>
      </c>
    </row>
    <row r="104" spans="1:6" ht="78.75" x14ac:dyDescent="0.25">
      <c r="A104" s="38">
        <v>103</v>
      </c>
      <c r="B104" s="38" t="str">
        <f t="shared" si="1"/>
        <v>**** *id_103 *ano_2008 *categoria_CAUSAIS *tipo_Causa_complexa</v>
      </c>
      <c r="C104" s="10">
        <v>2008</v>
      </c>
      <c r="D104" s="10" t="s">
        <v>349</v>
      </c>
      <c r="E104" s="24" t="s">
        <v>912</v>
      </c>
      <c r="F104" s="52" t="s">
        <v>1430</v>
      </c>
    </row>
    <row r="105" spans="1:6" ht="63" x14ac:dyDescent="0.25">
      <c r="A105" s="38">
        <v>104</v>
      </c>
      <c r="B105" s="38" t="str">
        <f t="shared" si="1"/>
        <v>**** *id_104 *ano_2008 *categoria_CAUSAIS *tipo_Insignificância</v>
      </c>
      <c r="C105" s="10">
        <v>2008</v>
      </c>
      <c r="D105" s="10" t="s">
        <v>349</v>
      </c>
      <c r="E105" s="25" t="s">
        <v>2474</v>
      </c>
      <c r="F105" s="52" t="s">
        <v>993</v>
      </c>
    </row>
    <row r="106" spans="1:6" ht="63" x14ac:dyDescent="0.25">
      <c r="A106" s="38">
        <v>105</v>
      </c>
      <c r="B106" s="38" t="str">
        <f t="shared" si="1"/>
        <v>**** *id_105 *ano_2008 *categoria_CAUSAIS *tipo_Insignificância</v>
      </c>
      <c r="C106" s="10">
        <v>2008</v>
      </c>
      <c r="D106" s="10" t="s">
        <v>349</v>
      </c>
      <c r="E106" s="25" t="s">
        <v>2474</v>
      </c>
      <c r="F106" s="52" t="s">
        <v>1431</v>
      </c>
    </row>
    <row r="107" spans="1:6" ht="63" x14ac:dyDescent="0.25">
      <c r="A107" s="38">
        <v>106</v>
      </c>
      <c r="B107" s="38" t="str">
        <f t="shared" si="1"/>
        <v>**** *id_106 *ano_2008 *categoria_CAUSAIS *tipo_Tomar_o_efeito_pela_causa</v>
      </c>
      <c r="C107" s="10">
        <v>2008</v>
      </c>
      <c r="D107" s="10" t="s">
        <v>349</v>
      </c>
      <c r="E107" s="25" t="s">
        <v>929</v>
      </c>
      <c r="F107" s="52" t="s">
        <v>994</v>
      </c>
    </row>
    <row r="108" spans="1:6" ht="47.25" x14ac:dyDescent="0.25">
      <c r="A108" s="38">
        <v>107</v>
      </c>
      <c r="B108" s="38" t="str">
        <f t="shared" si="1"/>
        <v>**** *id_107 *ano_2008 *categoria_DISPERSÃO *tipo_Apelo_à_ignorância</v>
      </c>
      <c r="C108" s="10">
        <v>2008</v>
      </c>
      <c r="D108" s="10" t="s">
        <v>348</v>
      </c>
      <c r="E108" s="29" t="s">
        <v>943</v>
      </c>
      <c r="F108" s="52" t="s">
        <v>1432</v>
      </c>
    </row>
    <row r="109" spans="1:6" ht="63" x14ac:dyDescent="0.25">
      <c r="A109" s="38">
        <v>108</v>
      </c>
      <c r="B109" s="38" t="str">
        <f t="shared" si="1"/>
        <v>**** *id_108 *ano_2008 *categoria_DISPERSÃO *tipo_Falso_dilema</v>
      </c>
      <c r="C109" s="10">
        <v>2008</v>
      </c>
      <c r="D109" s="10" t="s">
        <v>348</v>
      </c>
      <c r="E109" s="24" t="s">
        <v>914</v>
      </c>
      <c r="F109" s="52" t="s">
        <v>995</v>
      </c>
    </row>
    <row r="110" spans="1:6" ht="94.5" x14ac:dyDescent="0.25">
      <c r="A110" s="38">
        <v>109</v>
      </c>
      <c r="B110" s="38" t="str">
        <f t="shared" si="1"/>
        <v>**** *id_109 *ano_2008 *categoria_ERROS_DE_DEFINIÇÃO *tipo_Definição_circular</v>
      </c>
      <c r="C110" s="10">
        <v>2008</v>
      </c>
      <c r="D110" s="10" t="s">
        <v>906</v>
      </c>
      <c r="E110" s="24" t="s">
        <v>915</v>
      </c>
      <c r="F110" s="52" t="s">
        <v>1433</v>
      </c>
    </row>
    <row r="111" spans="1:6" ht="94.5" x14ac:dyDescent="0.25">
      <c r="A111" s="38">
        <v>110</v>
      </c>
      <c r="B111" s="38" t="str">
        <f t="shared" si="1"/>
        <v>**** *id_110 *ano_2008 *categoria_ERROS_DE_DEFINIÇÃO *tipo_Definição_circular</v>
      </c>
      <c r="C111" s="10">
        <v>2008</v>
      </c>
      <c r="D111" s="10" t="s">
        <v>906</v>
      </c>
      <c r="E111" s="24" t="s">
        <v>915</v>
      </c>
      <c r="F111" s="52" t="s">
        <v>996</v>
      </c>
    </row>
    <row r="112" spans="1:6" ht="63.75" x14ac:dyDescent="0.25">
      <c r="A112" s="38">
        <v>111</v>
      </c>
      <c r="B112" s="38" t="str">
        <f t="shared" si="1"/>
        <v>**** *id_111 *ano_2008 *categoria_ERROS_DE_DEFINIÇÃO *tipo_Definição_contraditória</v>
      </c>
      <c r="C112" s="10">
        <v>2008</v>
      </c>
      <c r="D112" s="10" t="s">
        <v>906</v>
      </c>
      <c r="E112" s="24" t="s">
        <v>937</v>
      </c>
      <c r="F112" s="52" t="s">
        <v>997</v>
      </c>
    </row>
    <row r="113" spans="1:6" ht="48" customHeight="1" x14ac:dyDescent="0.25">
      <c r="A113" s="38">
        <v>112</v>
      </c>
      <c r="B113" s="38" t="str">
        <f t="shared" si="1"/>
        <v>**** *id_112 *ano_2008 *categoria_ERROS_DE_DEFINIÇÃO *tipo_Definição_contraditória</v>
      </c>
      <c r="C113" s="10">
        <v>2008</v>
      </c>
      <c r="D113" s="10" t="s">
        <v>906</v>
      </c>
      <c r="E113" s="24" t="s">
        <v>937</v>
      </c>
      <c r="F113" s="52" t="s">
        <v>1434</v>
      </c>
    </row>
    <row r="114" spans="1:6" ht="45" customHeight="1" x14ac:dyDescent="0.25">
      <c r="A114" s="38">
        <v>113</v>
      </c>
      <c r="B114" s="38" t="str">
        <f t="shared" si="1"/>
        <v>**** *id_113 *ano_2008 *categoria_ERROS_DE_DEFINIÇÃO *tipo_Definição_contraditória</v>
      </c>
      <c r="C114" s="10">
        <v>2008</v>
      </c>
      <c r="D114" s="10" t="s">
        <v>906</v>
      </c>
      <c r="E114" s="24" t="s">
        <v>937</v>
      </c>
      <c r="F114" s="52" t="s">
        <v>998</v>
      </c>
    </row>
    <row r="115" spans="1:6" ht="63.75" x14ac:dyDescent="0.25">
      <c r="A115" s="38">
        <v>114</v>
      </c>
      <c r="B115" s="38" t="str">
        <f t="shared" si="1"/>
        <v>**** *id_114 *ano_2008 *categoria_ERROS_DE_DEFINIÇÃO *tipo_Demasiadamente_restrita</v>
      </c>
      <c r="C115" s="10">
        <v>2008</v>
      </c>
      <c r="D115" s="10" t="s">
        <v>906</v>
      </c>
      <c r="E115" s="25" t="s">
        <v>930</v>
      </c>
      <c r="F115" s="52" t="s">
        <v>999</v>
      </c>
    </row>
    <row r="116" spans="1:6" ht="63" x14ac:dyDescent="0.25">
      <c r="A116" s="38">
        <v>115</v>
      </c>
      <c r="B116" s="38" t="str">
        <f t="shared" si="1"/>
        <v>**** *id_115 *ano_2008 *categoria_EXPLICAÇÃO *tipo_Âmbito_limitado</v>
      </c>
      <c r="C116" s="10">
        <v>2008</v>
      </c>
      <c r="D116" s="10" t="s">
        <v>344</v>
      </c>
      <c r="E116" s="25" t="s">
        <v>931</v>
      </c>
      <c r="F116" s="52" t="s">
        <v>1000</v>
      </c>
    </row>
    <row r="117" spans="1:6" ht="63" x14ac:dyDescent="0.25">
      <c r="A117" s="38">
        <v>116</v>
      </c>
      <c r="B117" s="38" t="str">
        <f t="shared" si="1"/>
        <v>**** *id_116 *ano_2008 *categoria_EXPLICAÇÃO *tipo_Distorcer_os_fatos</v>
      </c>
      <c r="C117" s="10">
        <v>2008</v>
      </c>
      <c r="D117" s="10" t="s">
        <v>344</v>
      </c>
      <c r="E117" s="29" t="s">
        <v>2477</v>
      </c>
      <c r="F117" s="52" t="s">
        <v>1435</v>
      </c>
    </row>
    <row r="118" spans="1:6" ht="63" x14ac:dyDescent="0.25">
      <c r="A118" s="38">
        <v>117</v>
      </c>
      <c r="B118" s="38" t="str">
        <f t="shared" si="1"/>
        <v>**** *id_117 *ano_2008 *categoria_EXPLICAÇÃO *tipo_Irrefutabilidade</v>
      </c>
      <c r="C118" s="10">
        <v>2008</v>
      </c>
      <c r="D118" s="10" t="s">
        <v>344</v>
      </c>
      <c r="E118" s="24" t="s">
        <v>104</v>
      </c>
      <c r="F118" s="52" t="s">
        <v>1001</v>
      </c>
    </row>
    <row r="119" spans="1:6" ht="51" x14ac:dyDescent="0.25">
      <c r="A119" s="38">
        <v>118</v>
      </c>
      <c r="B119" s="38" t="str">
        <f t="shared" si="1"/>
        <v>**** *id_118 *ano_2008 *categoria_EXPLICAÇÃO *tipo_Pouca_profundidade</v>
      </c>
      <c r="C119" s="10">
        <v>2008</v>
      </c>
      <c r="D119" s="10" t="s">
        <v>344</v>
      </c>
      <c r="E119" s="24" t="s">
        <v>916</v>
      </c>
      <c r="F119" s="52" t="s">
        <v>1436</v>
      </c>
    </row>
    <row r="120" spans="1:6" ht="78.75" x14ac:dyDescent="0.25">
      <c r="A120" s="38">
        <v>119</v>
      </c>
      <c r="B120" s="38" t="str">
        <f t="shared" si="1"/>
        <v>**** *id_119 *ano_2008 *categoria_EXPLICAÇÃO *tipo_Pouca_profundidade</v>
      </c>
      <c r="C120" s="10">
        <v>2008</v>
      </c>
      <c r="D120" s="10" t="s">
        <v>344</v>
      </c>
      <c r="E120" s="24" t="s">
        <v>916</v>
      </c>
      <c r="F120" s="52" t="s">
        <v>1706</v>
      </c>
    </row>
    <row r="121" spans="1:6" ht="51" x14ac:dyDescent="0.25">
      <c r="A121" s="38">
        <v>120</v>
      </c>
      <c r="B121" s="38" t="str">
        <f t="shared" si="1"/>
        <v>**** *id_120 *ano_2008 *categoria_EXPLICAÇÃO *tipo_Pouca_profundidade</v>
      </c>
      <c r="C121" s="10">
        <v>2008</v>
      </c>
      <c r="D121" s="10" t="s">
        <v>344</v>
      </c>
      <c r="E121" s="24" t="s">
        <v>916</v>
      </c>
      <c r="F121" s="52" t="s">
        <v>1002</v>
      </c>
    </row>
    <row r="122" spans="1:6" ht="63.75" x14ac:dyDescent="0.25">
      <c r="A122" s="38">
        <v>121</v>
      </c>
      <c r="B122" s="38" t="str">
        <f t="shared" si="1"/>
        <v>**** *id_121 *ano_2008 *categoria_FALHA_AO_ALVO *tipo_Conclusão_irrelevante</v>
      </c>
      <c r="C122" s="10">
        <v>2008</v>
      </c>
      <c r="D122" s="10" t="s">
        <v>907</v>
      </c>
      <c r="E122" s="24" t="s">
        <v>917</v>
      </c>
      <c r="F122" s="52" t="s">
        <v>1003</v>
      </c>
    </row>
    <row r="123" spans="1:6" ht="63.75" x14ac:dyDescent="0.25">
      <c r="A123" s="38">
        <v>122</v>
      </c>
      <c r="B123" s="38" t="str">
        <f t="shared" si="1"/>
        <v>**** *id_122 *ano_2008 *categoria_FALHA_AO_ALVO *tipo_Petição_de_princípio</v>
      </c>
      <c r="C123" s="10">
        <v>2008</v>
      </c>
      <c r="D123" s="10" t="s">
        <v>907</v>
      </c>
      <c r="E123" s="25" t="s">
        <v>932</v>
      </c>
      <c r="F123" s="52" t="s">
        <v>1004</v>
      </c>
    </row>
    <row r="124" spans="1:6" ht="110.25" x14ac:dyDescent="0.25">
      <c r="A124" s="38">
        <v>123</v>
      </c>
      <c r="B124" s="38" t="str">
        <f t="shared" si="1"/>
        <v>**** *id_123 *ano_2008 *categoria_FUGIR_DO_ASSUNTO *tipo_Ad_hominem</v>
      </c>
      <c r="C124" s="10">
        <v>2008</v>
      </c>
      <c r="D124" s="10" t="s">
        <v>908</v>
      </c>
      <c r="E124" s="29" t="s">
        <v>924</v>
      </c>
      <c r="F124" s="52" t="s">
        <v>1437</v>
      </c>
    </row>
    <row r="125" spans="1:6" ht="51" x14ac:dyDescent="0.25">
      <c r="A125" s="38">
        <v>124</v>
      </c>
      <c r="B125" s="38" t="str">
        <f t="shared" si="1"/>
        <v>**** *id_124 *ano_2008 *categoria_FUGIR_DO_ASSUNTO *tipo_Ad_hominem</v>
      </c>
      <c r="C125" s="10">
        <v>2008</v>
      </c>
      <c r="D125" s="10" t="s">
        <v>908</v>
      </c>
      <c r="E125" s="29" t="s">
        <v>924</v>
      </c>
      <c r="F125" s="52" t="s">
        <v>1005</v>
      </c>
    </row>
    <row r="126" spans="1:6" ht="78.75" x14ac:dyDescent="0.25">
      <c r="A126" s="38">
        <v>125</v>
      </c>
      <c r="B126" s="38" t="str">
        <f t="shared" si="1"/>
        <v>**** *id_125 *ano_2008 *categoria_FUGIR_DO_ASSUNTO *tipo_Estilo_sem_substância</v>
      </c>
      <c r="C126" s="10">
        <v>2008</v>
      </c>
      <c r="D126" s="10" t="s">
        <v>908</v>
      </c>
      <c r="E126" s="25" t="s">
        <v>2475</v>
      </c>
      <c r="F126" s="52" t="s">
        <v>1006</v>
      </c>
    </row>
    <row r="127" spans="1:6" ht="51" x14ac:dyDescent="0.25">
      <c r="A127" s="38">
        <v>126</v>
      </c>
      <c r="B127" s="38" t="str">
        <f t="shared" si="1"/>
        <v>**** *id_126 *ano_2008 *categoria_INDUTIVA *tipo_Generalização_precipitada</v>
      </c>
      <c r="C127" s="10">
        <v>2008</v>
      </c>
      <c r="D127" s="10" t="s">
        <v>345</v>
      </c>
      <c r="E127" s="24" t="s">
        <v>926</v>
      </c>
      <c r="F127" s="52" t="s">
        <v>1007</v>
      </c>
    </row>
    <row r="128" spans="1:6" ht="110.25" x14ac:dyDescent="0.25">
      <c r="A128" s="38">
        <v>127</v>
      </c>
      <c r="B128" s="38" t="str">
        <f t="shared" si="1"/>
        <v>**** *id_127 *ano_2008 *categoria_INDUTIVA *tipo_Omissão_de_dados</v>
      </c>
      <c r="C128" s="10">
        <v>2008</v>
      </c>
      <c r="D128" s="10" t="s">
        <v>345</v>
      </c>
      <c r="E128" s="24" t="s">
        <v>920</v>
      </c>
      <c r="F128" s="52" t="s">
        <v>1438</v>
      </c>
    </row>
    <row r="129" spans="1:6" ht="63.75" x14ac:dyDescent="0.25">
      <c r="A129" s="38">
        <v>128</v>
      </c>
      <c r="B129" s="38" t="str">
        <f t="shared" si="1"/>
        <v>**** *id_128 *ano_2008 *categoria_NON_SEQUITUR *tipo_Afirmação_consequente</v>
      </c>
      <c r="C129" s="10">
        <v>2008</v>
      </c>
      <c r="D129" s="10" t="s">
        <v>909</v>
      </c>
      <c r="E129" s="25" t="s">
        <v>933</v>
      </c>
      <c r="F129" s="52" t="s">
        <v>1008</v>
      </c>
    </row>
    <row r="130" spans="1:6" ht="47.25" x14ac:dyDescent="0.25">
      <c r="A130" s="38">
        <v>129</v>
      </c>
      <c r="B130" s="38" t="str">
        <f t="shared" ref="B130:B193" si="2">"**** *id_"&amp;A130&amp;" *ano_"&amp;C130&amp;" *categoria_"&amp;D130&amp;" *tipo_"&amp;E130</f>
        <v>**** *id_129 *ano_2009 *categoria_AMBIGUIDADE *tipo_Anfibologia</v>
      </c>
      <c r="C130" s="10">
        <v>2009</v>
      </c>
      <c r="D130" s="10" t="s">
        <v>346</v>
      </c>
      <c r="E130" s="29" t="s">
        <v>498</v>
      </c>
      <c r="F130" s="52" t="s">
        <v>1439</v>
      </c>
    </row>
    <row r="131" spans="1:6" ht="63" x14ac:dyDescent="0.25">
      <c r="A131" s="38">
        <v>130</v>
      </c>
      <c r="B131" s="38" t="str">
        <f t="shared" si="2"/>
        <v>**** *id_130 *ano_2009 *categoria_AMBIGUIDADE *tipo_Equívoco</v>
      </c>
      <c r="C131" s="10">
        <v>2009</v>
      </c>
      <c r="D131" s="10" t="s">
        <v>346</v>
      </c>
      <c r="E131" s="24" t="s">
        <v>61</v>
      </c>
      <c r="F131" s="52" t="s">
        <v>1009</v>
      </c>
    </row>
    <row r="132" spans="1:6" ht="78.75" x14ac:dyDescent="0.25">
      <c r="A132" s="38">
        <v>131</v>
      </c>
      <c r="B132" s="38" t="str">
        <f t="shared" si="2"/>
        <v>**** *id_131 *ano_2009 *categoria_APELO_AOS_MOTIVOS *tipo_Apelo_à_força</v>
      </c>
      <c r="C132" s="10">
        <v>2009</v>
      </c>
      <c r="D132" s="10" t="s">
        <v>905</v>
      </c>
      <c r="E132" s="24" t="s">
        <v>940</v>
      </c>
      <c r="F132" s="52" t="s">
        <v>1010</v>
      </c>
    </row>
    <row r="133" spans="1:6" ht="110.25" x14ac:dyDescent="0.25">
      <c r="A133" s="38">
        <v>132</v>
      </c>
      <c r="B133" s="38" t="str">
        <f t="shared" si="2"/>
        <v>**** *id_132 *ano_2009 *categoria_APELO_AOS_MOTIVOS *tipo_Apelo_à_força</v>
      </c>
      <c r="C133" s="10">
        <v>2009</v>
      </c>
      <c r="D133" s="10" t="s">
        <v>905</v>
      </c>
      <c r="E133" s="24" t="s">
        <v>940</v>
      </c>
      <c r="F133" s="52" t="s">
        <v>1440</v>
      </c>
    </row>
    <row r="134" spans="1:6" ht="78.75" x14ac:dyDescent="0.25">
      <c r="A134" s="38">
        <v>133</v>
      </c>
      <c r="B134" s="38" t="str">
        <f t="shared" si="2"/>
        <v>**** *id_133 *ano_2009 *categoria_APELO_AOS_MOTIVOS *tipo_Apelo_à_força</v>
      </c>
      <c r="C134" s="10">
        <v>2009</v>
      </c>
      <c r="D134" s="10" t="s">
        <v>905</v>
      </c>
      <c r="E134" s="24" t="s">
        <v>940</v>
      </c>
      <c r="F134" s="52" t="s">
        <v>1011</v>
      </c>
    </row>
    <row r="135" spans="1:6" ht="78.75" x14ac:dyDescent="0.25">
      <c r="A135" s="38">
        <v>134</v>
      </c>
      <c r="B135" s="38" t="str">
        <f t="shared" si="2"/>
        <v>**** *id_134 *ano_2009 *categoria_DISPERSÃO *tipo_Apelo_à_ignorância</v>
      </c>
      <c r="C135" s="10">
        <v>2009</v>
      </c>
      <c r="D135" s="10" t="s">
        <v>348</v>
      </c>
      <c r="E135" s="29" t="s">
        <v>943</v>
      </c>
      <c r="F135" s="52" t="s">
        <v>1441</v>
      </c>
    </row>
    <row r="136" spans="1:6" ht="51" x14ac:dyDescent="0.25">
      <c r="A136" s="38">
        <v>135</v>
      </c>
      <c r="B136" s="38" t="str">
        <f t="shared" si="2"/>
        <v>**** *id_135 *ano_2009 *categoria_APELO_AOS_MOTIVOS *tipo_Apelo_à_piedade</v>
      </c>
      <c r="C136" s="10">
        <v>2009</v>
      </c>
      <c r="D136" s="10" t="s">
        <v>905</v>
      </c>
      <c r="E136" s="24" t="s">
        <v>942</v>
      </c>
      <c r="F136" s="52" t="s">
        <v>1012</v>
      </c>
    </row>
    <row r="137" spans="1:6" ht="63" x14ac:dyDescent="0.25">
      <c r="A137" s="38">
        <v>136</v>
      </c>
      <c r="B137" s="38" t="str">
        <f t="shared" si="2"/>
        <v>**** *id_136 *ano_2009 *categoria_APELO_AOS_MOTIVOS *tipo_Apelo_à_piedade</v>
      </c>
      <c r="C137" s="10">
        <v>2009</v>
      </c>
      <c r="D137" s="10" t="s">
        <v>905</v>
      </c>
      <c r="E137" s="24" t="s">
        <v>942</v>
      </c>
      <c r="F137" s="52" t="s">
        <v>1347</v>
      </c>
    </row>
    <row r="138" spans="1:6" ht="63.75" x14ac:dyDescent="0.25">
      <c r="A138" s="38">
        <v>137</v>
      </c>
      <c r="B138" s="38" t="str">
        <f t="shared" si="2"/>
        <v>**** *id_137 *ano_2009 *categoria_APELO_AOS_MOTIVOS *tipo_Apelo_à_preconceitos_ou_emoções</v>
      </c>
      <c r="C138" s="10">
        <v>2009</v>
      </c>
      <c r="D138" s="10" t="s">
        <v>905</v>
      </c>
      <c r="E138" s="24" t="s">
        <v>941</v>
      </c>
      <c r="F138" s="52" t="s">
        <v>1355</v>
      </c>
    </row>
    <row r="139" spans="1:6" ht="63.75" x14ac:dyDescent="0.25">
      <c r="A139" s="38">
        <v>138</v>
      </c>
      <c r="B139" s="38" t="str">
        <f t="shared" si="2"/>
        <v>**** *id_138 *ano_2009 *categoria_APELO_AOS_MOTIVOS *tipo_Apelo_à_preconceitos_ou_emoções</v>
      </c>
      <c r="C139" s="10">
        <v>2009</v>
      </c>
      <c r="D139" s="10" t="s">
        <v>905</v>
      </c>
      <c r="E139" s="24" t="s">
        <v>941</v>
      </c>
      <c r="F139" s="52" t="s">
        <v>1013</v>
      </c>
    </row>
    <row r="140" spans="1:6" ht="63.75" x14ac:dyDescent="0.25">
      <c r="A140" s="38">
        <v>139</v>
      </c>
      <c r="B140" s="38" t="str">
        <f t="shared" si="2"/>
        <v>**** *id_139 *ano_2009 *categoria_APELO_AOS_MOTIVOS *tipo_Apelo_à_preconceitos_ou_emoções</v>
      </c>
      <c r="C140" s="10">
        <v>2009</v>
      </c>
      <c r="D140" s="10" t="s">
        <v>905</v>
      </c>
      <c r="E140" s="24" t="s">
        <v>941</v>
      </c>
      <c r="F140" s="52" t="s">
        <v>1014</v>
      </c>
    </row>
    <row r="141" spans="1:6" ht="78.75" x14ac:dyDescent="0.25">
      <c r="A141" s="38">
        <v>140</v>
      </c>
      <c r="B141" s="38" t="str">
        <f t="shared" si="2"/>
        <v>**** *id_140 *ano_2009 *categoria_APELO_AOS_MOTIVOS *tipo_Apelo_ao_povo</v>
      </c>
      <c r="C141" s="10">
        <v>2009</v>
      </c>
      <c r="D141" s="10" t="s">
        <v>905</v>
      </c>
      <c r="E141" s="24" t="s">
        <v>911</v>
      </c>
      <c r="F141" s="52" t="s">
        <v>1015</v>
      </c>
    </row>
    <row r="142" spans="1:6" ht="78.75" x14ac:dyDescent="0.25">
      <c r="A142" s="38">
        <v>141</v>
      </c>
      <c r="B142" s="38" t="str">
        <f t="shared" si="2"/>
        <v>**** *id_141 *ano_2009 *categoria_APELO_AOS_MOTIVOS *tipo_Apelo_ao_povo</v>
      </c>
      <c r="C142" s="10">
        <v>2009</v>
      </c>
      <c r="D142" s="10" t="s">
        <v>905</v>
      </c>
      <c r="E142" s="24" t="s">
        <v>911</v>
      </c>
      <c r="F142" s="52" t="s">
        <v>1016</v>
      </c>
    </row>
    <row r="143" spans="1:6" ht="51" x14ac:dyDescent="0.25">
      <c r="A143" s="38">
        <v>142</v>
      </c>
      <c r="B143" s="38" t="str">
        <f t="shared" si="2"/>
        <v>**** *id_142 *ano_2009 *categoria_APELO_AOS_MOTIVOS *tipo_Apelo_ao_povo</v>
      </c>
      <c r="C143" s="10">
        <v>2009</v>
      </c>
      <c r="D143" s="10" t="s">
        <v>905</v>
      </c>
      <c r="E143" s="24" t="s">
        <v>911</v>
      </c>
      <c r="F143" s="52" t="s">
        <v>1017</v>
      </c>
    </row>
    <row r="144" spans="1:6" ht="51" x14ac:dyDescent="0.25">
      <c r="A144" s="38">
        <v>143</v>
      </c>
      <c r="B144" s="38" t="str">
        <f t="shared" si="2"/>
        <v>**** *id_143 *ano_2009 *categoria_APELO_AOS_MOTIVOS *tipo_Apelo_ao_povo</v>
      </c>
      <c r="C144" s="10">
        <v>2009</v>
      </c>
      <c r="D144" s="10" t="s">
        <v>905</v>
      </c>
      <c r="E144" s="24" t="s">
        <v>911</v>
      </c>
      <c r="F144" s="52" t="s">
        <v>1018</v>
      </c>
    </row>
    <row r="145" spans="1:10" ht="94.5" x14ac:dyDescent="0.25">
      <c r="A145" s="38">
        <v>144</v>
      </c>
      <c r="B145" s="38" t="str">
        <f t="shared" si="2"/>
        <v>**** *id_144 *ano_2009 *categoria_APELO_AOS_MOTIVOS *tipo_Apelo_ao_povo</v>
      </c>
      <c r="C145" s="10">
        <v>2009</v>
      </c>
      <c r="D145" s="10" t="s">
        <v>905</v>
      </c>
      <c r="E145" s="24" t="s">
        <v>911</v>
      </c>
      <c r="F145" s="52" t="s">
        <v>1707</v>
      </c>
    </row>
    <row r="146" spans="1:10" ht="51" x14ac:dyDescent="0.25">
      <c r="A146" s="38">
        <v>145</v>
      </c>
      <c r="B146" s="38" t="str">
        <f t="shared" si="2"/>
        <v>**** *id_145 *ano_2009 *categoria_APELO_AOS_MOTIVOS *tipo_Apelo_ao_povo</v>
      </c>
      <c r="C146" s="10">
        <v>2009</v>
      </c>
      <c r="D146" s="10" t="s">
        <v>905</v>
      </c>
      <c r="E146" s="24" t="s">
        <v>911</v>
      </c>
      <c r="F146" s="52" t="s">
        <v>1019</v>
      </c>
    </row>
    <row r="147" spans="1:10" ht="51" x14ac:dyDescent="0.25">
      <c r="A147" s="38">
        <v>146</v>
      </c>
      <c r="B147" s="38" t="str">
        <f t="shared" si="2"/>
        <v>**** *id_146 *ano_2009 *categoria_APELO_AOS_MOTIVOS *tipo_Apelo_ao_povo</v>
      </c>
      <c r="C147" s="10">
        <v>2009</v>
      </c>
      <c r="D147" s="10" t="s">
        <v>905</v>
      </c>
      <c r="E147" s="24" t="s">
        <v>911</v>
      </c>
      <c r="F147" s="52" t="s">
        <v>1020</v>
      </c>
    </row>
    <row r="148" spans="1:10" ht="51" x14ac:dyDescent="0.25">
      <c r="A148" s="38">
        <v>147</v>
      </c>
      <c r="B148" s="38" t="str">
        <f t="shared" si="2"/>
        <v>**** *id_147 *ano_2009 *categoria_APELO_AOS_MOTIVOS *tipo_Apelo_ao_povo</v>
      </c>
      <c r="C148" s="10">
        <v>2009</v>
      </c>
      <c r="D148" s="10" t="s">
        <v>905</v>
      </c>
      <c r="E148" s="24" t="s">
        <v>911</v>
      </c>
      <c r="F148" s="52" t="s">
        <v>1021</v>
      </c>
    </row>
    <row r="149" spans="1:10" ht="61.5" customHeight="1" x14ac:dyDescent="0.25">
      <c r="A149" s="38">
        <v>148</v>
      </c>
      <c r="B149" s="38" t="str">
        <f t="shared" si="2"/>
        <v>**** *id_148 *ano_2009 *categoria_APELO_AOS_MOTIVOS *tipo_Apelo_ao_povo</v>
      </c>
      <c r="C149" s="10">
        <v>2009</v>
      </c>
      <c r="D149" s="10" t="s">
        <v>905</v>
      </c>
      <c r="E149" s="24" t="s">
        <v>911</v>
      </c>
      <c r="F149" s="52" t="s">
        <v>1022</v>
      </c>
    </row>
    <row r="150" spans="1:10" ht="51" x14ac:dyDescent="0.25">
      <c r="A150" s="38">
        <v>149</v>
      </c>
      <c r="B150" s="38" t="str">
        <f t="shared" si="2"/>
        <v>**** *id_149 *ano_2009 *categoria_APELO_AOS_MOTIVOS *tipo_Apelo_ao_povo</v>
      </c>
      <c r="C150" s="10">
        <v>2009</v>
      </c>
      <c r="D150" s="10" t="s">
        <v>905</v>
      </c>
      <c r="E150" s="24" t="s">
        <v>911</v>
      </c>
      <c r="F150" s="52" t="s">
        <v>1023</v>
      </c>
    </row>
    <row r="151" spans="1:10" ht="51" x14ac:dyDescent="0.25">
      <c r="A151" s="38">
        <v>150</v>
      </c>
      <c r="B151" s="38" t="str">
        <f t="shared" si="2"/>
        <v>**** *id_150 *ano_2019 *categoria_APELO_AOS_MOTIVOS *tipo_Apelo_ao_povo</v>
      </c>
      <c r="C151" s="10">
        <v>2019</v>
      </c>
      <c r="D151" s="10" t="s">
        <v>905</v>
      </c>
      <c r="E151" s="24" t="s">
        <v>911</v>
      </c>
      <c r="F151" s="51" t="s">
        <v>1750</v>
      </c>
    </row>
    <row r="152" spans="1:10" ht="63" x14ac:dyDescent="0.25">
      <c r="A152" s="38">
        <v>151</v>
      </c>
      <c r="B152" s="38" t="str">
        <f t="shared" si="2"/>
        <v>**** *id_151 *ano_2009 *categoria_APELO_AOS_MOTIVOS *tipo_Apelo_ao_povo</v>
      </c>
      <c r="C152" s="10">
        <v>2009</v>
      </c>
      <c r="D152" s="10" t="s">
        <v>905</v>
      </c>
      <c r="E152" s="24" t="s">
        <v>911</v>
      </c>
      <c r="F152" s="52" t="s">
        <v>1442</v>
      </c>
    </row>
    <row r="153" spans="1:10" ht="94.5" x14ac:dyDescent="0.25">
      <c r="A153" s="38">
        <v>152</v>
      </c>
      <c r="B153" s="38" t="str">
        <f t="shared" si="2"/>
        <v>**** *id_152 *ano_2009 *categoria_APELO_AOS_MOTIVOS *tipo_Apelo_ao_povo</v>
      </c>
      <c r="C153" s="10">
        <v>2009</v>
      </c>
      <c r="D153" s="10" t="s">
        <v>905</v>
      </c>
      <c r="E153" s="24" t="s">
        <v>911</v>
      </c>
      <c r="F153" s="52" t="s">
        <v>1024</v>
      </c>
    </row>
    <row r="154" spans="1:10" ht="47.25" x14ac:dyDescent="0.25">
      <c r="A154" s="38">
        <v>153</v>
      </c>
      <c r="B154" s="38" t="str">
        <f t="shared" si="2"/>
        <v>**** *id_153 *ano_2009 *categoria_CAUSAIS *tipo_Efeito_conjunto</v>
      </c>
      <c r="C154" s="10">
        <v>2009</v>
      </c>
      <c r="D154" s="10" t="s">
        <v>349</v>
      </c>
      <c r="E154" s="25" t="s">
        <v>934</v>
      </c>
      <c r="F154" s="52" t="s">
        <v>1025</v>
      </c>
    </row>
    <row r="155" spans="1:10" ht="94.5" x14ac:dyDescent="0.25">
      <c r="A155" s="38">
        <v>154</v>
      </c>
      <c r="B155" s="38" t="str">
        <f t="shared" si="2"/>
        <v>**** *id_154 *ano_2009 *categoria_CAUSAIS *tipo_Insignificância</v>
      </c>
      <c r="C155" s="10">
        <v>2009</v>
      </c>
      <c r="D155" s="10" t="s">
        <v>349</v>
      </c>
      <c r="E155" s="25" t="s">
        <v>2474</v>
      </c>
      <c r="F155" s="52" t="s">
        <v>1443</v>
      </c>
    </row>
    <row r="156" spans="1:10" ht="47.25" x14ac:dyDescent="0.25">
      <c r="A156" s="38">
        <v>155</v>
      </c>
      <c r="B156" s="38" t="str">
        <f t="shared" si="2"/>
        <v>**** *id_155 *ano_2009 *categoria_CAUSAIS *tipo_Insignificância</v>
      </c>
      <c r="C156" s="10">
        <v>2009</v>
      </c>
      <c r="D156" s="10" t="s">
        <v>349</v>
      </c>
      <c r="E156" s="25" t="s">
        <v>2474</v>
      </c>
      <c r="F156" s="52" t="s">
        <v>1444</v>
      </c>
    </row>
    <row r="157" spans="1:10" ht="63" x14ac:dyDescent="0.25">
      <c r="A157" s="38">
        <v>156</v>
      </c>
      <c r="B157" s="38" t="str">
        <f t="shared" si="2"/>
        <v>**** *id_156 *ano_2009 *categoria_CAUSAIS *tipo_Insignificância</v>
      </c>
      <c r="C157" s="10">
        <v>2009</v>
      </c>
      <c r="D157" s="10" t="s">
        <v>349</v>
      </c>
      <c r="E157" s="25" t="s">
        <v>2474</v>
      </c>
      <c r="F157" s="52" t="s">
        <v>1026</v>
      </c>
    </row>
    <row r="158" spans="1:10" ht="94.5" x14ac:dyDescent="0.25">
      <c r="A158" s="38">
        <v>157</v>
      </c>
      <c r="B158" s="38" t="str">
        <f t="shared" si="2"/>
        <v>**** *id_157 *ano_2009 *categoria_CAUSAIS *tipo_Tomar_o_efeito_pela_causa</v>
      </c>
      <c r="C158" s="10">
        <v>2009</v>
      </c>
      <c r="D158" s="10" t="s">
        <v>349</v>
      </c>
      <c r="E158" s="25" t="s">
        <v>929</v>
      </c>
      <c r="F158" s="52" t="s">
        <v>1445</v>
      </c>
    </row>
    <row r="159" spans="1:10" ht="63" x14ac:dyDescent="0.25">
      <c r="A159" s="38">
        <v>158</v>
      </c>
      <c r="B159" s="38" t="str">
        <f t="shared" si="2"/>
        <v>**** *id_158 *ano_2009 *categoria_CAUSAIS *tipo_Tomar_o_efeito_pela_causa</v>
      </c>
      <c r="C159" s="10">
        <v>2009</v>
      </c>
      <c r="D159" s="10" t="s">
        <v>349</v>
      </c>
      <c r="E159" s="25" t="s">
        <v>929</v>
      </c>
      <c r="F159" s="52" t="s">
        <v>1701</v>
      </c>
    </row>
    <row r="160" spans="1:10" ht="63" x14ac:dyDescent="0.25">
      <c r="A160" s="38">
        <v>159</v>
      </c>
      <c r="B160" s="38" t="str">
        <f t="shared" si="2"/>
        <v>**** *id_159 *ano_2009 *categoria_DISPERSÃO *tipo_Apelo_à_ignorância</v>
      </c>
      <c r="C160" s="10">
        <v>2009</v>
      </c>
      <c r="D160" s="10" t="s">
        <v>348</v>
      </c>
      <c r="E160" s="29" t="s">
        <v>943</v>
      </c>
      <c r="F160" s="52" t="s">
        <v>1446</v>
      </c>
      <c r="I160" s="4"/>
      <c r="J160" s="61"/>
    </row>
    <row r="161" spans="1:6" ht="78.75" x14ac:dyDescent="0.25">
      <c r="A161" s="38">
        <v>160</v>
      </c>
      <c r="B161" s="38" t="str">
        <f t="shared" si="2"/>
        <v>**** *id_160 *ano_2009 *categoria_DISPERSÃO *tipo_Apelo_à_ignorância</v>
      </c>
      <c r="C161" s="10">
        <v>2009</v>
      </c>
      <c r="D161" s="10" t="s">
        <v>348</v>
      </c>
      <c r="E161" s="29" t="s">
        <v>943</v>
      </c>
      <c r="F161" s="52" t="s">
        <v>1732</v>
      </c>
    </row>
    <row r="162" spans="1:6" ht="63" x14ac:dyDescent="0.25">
      <c r="A162" s="38">
        <v>161</v>
      </c>
      <c r="B162" s="38" t="str">
        <f t="shared" si="2"/>
        <v>**** *id_161 *ano_2009 *categoria_DISPERSÃO *tipo_Falso_dilema</v>
      </c>
      <c r="C162" s="10">
        <v>2009</v>
      </c>
      <c r="D162" s="10" t="s">
        <v>348</v>
      </c>
      <c r="E162" s="24" t="s">
        <v>914</v>
      </c>
      <c r="F162" s="52" t="s">
        <v>1027</v>
      </c>
    </row>
    <row r="163" spans="1:6" ht="94.5" x14ac:dyDescent="0.25">
      <c r="A163" s="38">
        <v>162</v>
      </c>
      <c r="B163" s="38" t="str">
        <f t="shared" si="2"/>
        <v>**** *id_162 *ano_2009 *categoria_ERROS_DE_DEFINIÇÃO *tipo_Definição_circular</v>
      </c>
      <c r="C163" s="10">
        <v>2009</v>
      </c>
      <c r="D163" s="10" t="s">
        <v>906</v>
      </c>
      <c r="E163" s="24" t="s">
        <v>915</v>
      </c>
      <c r="F163" s="52" t="s">
        <v>1028</v>
      </c>
    </row>
    <row r="164" spans="1:6" ht="63" x14ac:dyDescent="0.25">
      <c r="A164" s="38">
        <v>163</v>
      </c>
      <c r="B164" s="38" t="str">
        <f t="shared" si="2"/>
        <v>**** *id_163 *ano_2009 *categoria_ERROS_DE_DEFINIÇÃO *tipo_Definição_circular</v>
      </c>
      <c r="C164" s="10">
        <v>2009</v>
      </c>
      <c r="D164" s="10" t="s">
        <v>906</v>
      </c>
      <c r="E164" s="24" t="s">
        <v>915</v>
      </c>
      <c r="F164" s="52" t="s">
        <v>1029</v>
      </c>
    </row>
    <row r="165" spans="1:6" ht="63" x14ac:dyDescent="0.25">
      <c r="A165" s="38">
        <v>164</v>
      </c>
      <c r="B165" s="38" t="str">
        <f t="shared" si="2"/>
        <v>**** *id_164 *ano_2009 *categoria_ERROS_DE_DEFINIÇÃO *tipo_Definição_circular</v>
      </c>
      <c r="C165" s="10">
        <v>2009</v>
      </c>
      <c r="D165" s="10" t="s">
        <v>906</v>
      </c>
      <c r="E165" s="24" t="s">
        <v>915</v>
      </c>
      <c r="F165" s="52" t="s">
        <v>1030</v>
      </c>
    </row>
    <row r="166" spans="1:6" ht="78.75" x14ac:dyDescent="0.25">
      <c r="A166" s="38">
        <v>165</v>
      </c>
      <c r="B166" s="38" t="str">
        <f t="shared" si="2"/>
        <v>**** *id_165 *ano_2009 *categoria_ERROS_DE_DEFINIÇÃO *tipo_Definição_circular</v>
      </c>
      <c r="C166" s="10">
        <v>2009</v>
      </c>
      <c r="D166" s="10" t="s">
        <v>906</v>
      </c>
      <c r="E166" s="24" t="s">
        <v>915</v>
      </c>
      <c r="F166" s="52" t="s">
        <v>1733</v>
      </c>
    </row>
    <row r="167" spans="1:6" ht="63.75" x14ac:dyDescent="0.25">
      <c r="A167" s="38">
        <v>166</v>
      </c>
      <c r="B167" s="38" t="str">
        <f t="shared" si="2"/>
        <v>**** *id_166 *ano_2009 *categoria_ERROS_DE_DEFINIÇÃO *tipo_Definição_contraditória</v>
      </c>
      <c r="C167" s="10">
        <v>2009</v>
      </c>
      <c r="D167" s="10" t="s">
        <v>906</v>
      </c>
      <c r="E167" s="24" t="s">
        <v>937</v>
      </c>
      <c r="F167" s="52" t="s">
        <v>1031</v>
      </c>
    </row>
    <row r="168" spans="1:6" ht="63.75" x14ac:dyDescent="0.25">
      <c r="A168" s="38">
        <v>167</v>
      </c>
      <c r="B168" s="38" t="str">
        <f t="shared" si="2"/>
        <v>**** *id_167 *ano_2009 *categoria_ERROS_DE_DEFINIÇÃO *tipo_Definição_contraditória</v>
      </c>
      <c r="C168" s="10">
        <v>2009</v>
      </c>
      <c r="D168" s="10" t="s">
        <v>906</v>
      </c>
      <c r="E168" s="24" t="s">
        <v>937</v>
      </c>
      <c r="F168" s="52" t="s">
        <v>1734</v>
      </c>
    </row>
    <row r="169" spans="1:6" ht="94.5" x14ac:dyDescent="0.25">
      <c r="A169" s="38">
        <v>168</v>
      </c>
      <c r="B169" s="38" t="str">
        <f t="shared" si="2"/>
        <v>**** *id_168 *ano_2009 *categoria_ERROS_DE_DEFINIÇÃO *tipo_Demasiadamente_ampla</v>
      </c>
      <c r="C169" s="10">
        <v>2009</v>
      </c>
      <c r="D169" s="10" t="s">
        <v>906</v>
      </c>
      <c r="E169" s="24" t="s">
        <v>922</v>
      </c>
      <c r="F169" s="52" t="s">
        <v>1032</v>
      </c>
    </row>
    <row r="170" spans="1:6" ht="78.75" x14ac:dyDescent="0.25">
      <c r="A170" s="38">
        <v>169</v>
      </c>
      <c r="B170" s="38" t="str">
        <f t="shared" si="2"/>
        <v>**** *id_169 *ano_2009 *categoria_ERROS_DE_DEFINIÇÃO *tipo_Demasiadamente_ampla</v>
      </c>
      <c r="C170" s="10">
        <v>2009</v>
      </c>
      <c r="D170" s="10" t="s">
        <v>906</v>
      </c>
      <c r="E170" s="24" t="s">
        <v>922</v>
      </c>
      <c r="F170" s="52" t="s">
        <v>1447</v>
      </c>
    </row>
    <row r="171" spans="1:6" ht="94.5" x14ac:dyDescent="0.25">
      <c r="A171" s="38">
        <v>170</v>
      </c>
      <c r="B171" s="38" t="str">
        <f t="shared" si="2"/>
        <v>**** *id_170 *ano_2009 *categoria_ERROS_DE_DEFINIÇÃO *tipo_Pouco_clara</v>
      </c>
      <c r="C171" s="10">
        <v>2009</v>
      </c>
      <c r="D171" s="10" t="s">
        <v>906</v>
      </c>
      <c r="E171" s="24" t="s">
        <v>923</v>
      </c>
      <c r="F171" s="52" t="s">
        <v>1448</v>
      </c>
    </row>
    <row r="172" spans="1:6" ht="126" x14ac:dyDescent="0.25">
      <c r="A172" s="38">
        <v>171</v>
      </c>
      <c r="B172" s="38" t="str">
        <f t="shared" si="2"/>
        <v>**** *id_171 *ano_2009 *categoria_EXPLICAÇÃO *tipo_Âmbito_limitado</v>
      </c>
      <c r="C172" s="10">
        <v>2009</v>
      </c>
      <c r="D172" s="10" t="s">
        <v>344</v>
      </c>
      <c r="E172" s="25" t="s">
        <v>931</v>
      </c>
      <c r="F172" s="52" t="s">
        <v>1449</v>
      </c>
    </row>
    <row r="173" spans="1:6" ht="63" x14ac:dyDescent="0.25">
      <c r="A173" s="38">
        <v>172</v>
      </c>
      <c r="B173" s="38" t="str">
        <f t="shared" si="2"/>
        <v>**** *id_172 *ano_2009 *categoria_EXPLICAÇÃO *tipo_Distorcer_os_fatos</v>
      </c>
      <c r="C173" s="10">
        <v>2009</v>
      </c>
      <c r="D173" s="10" t="s">
        <v>344</v>
      </c>
      <c r="E173" s="29" t="s">
        <v>2477</v>
      </c>
      <c r="F173" s="52" t="s">
        <v>1033</v>
      </c>
    </row>
    <row r="174" spans="1:6" ht="78.75" x14ac:dyDescent="0.25">
      <c r="A174" s="38">
        <v>173</v>
      </c>
      <c r="B174" s="38" t="str">
        <f t="shared" si="2"/>
        <v>**** *id_173 *ano_2009 *categoria_EXPLICAÇÃO *tipo_Distorcer_os_fatos</v>
      </c>
      <c r="C174" s="10">
        <v>2009</v>
      </c>
      <c r="D174" s="10" t="s">
        <v>344</v>
      </c>
      <c r="E174" s="29" t="s">
        <v>2477</v>
      </c>
      <c r="F174" s="52" t="s">
        <v>1034</v>
      </c>
    </row>
    <row r="175" spans="1:6" ht="51" x14ac:dyDescent="0.25">
      <c r="A175" s="38">
        <v>174</v>
      </c>
      <c r="B175" s="38" t="str">
        <f t="shared" si="2"/>
        <v>**** *id_174 *ano_2009 *categoria_EXPLICAÇÃO *tipo_Pouca_profundidade</v>
      </c>
      <c r="C175" s="10">
        <v>2009</v>
      </c>
      <c r="D175" s="10" t="s">
        <v>344</v>
      </c>
      <c r="E175" s="24" t="s">
        <v>916</v>
      </c>
      <c r="F175" s="52" t="s">
        <v>1035</v>
      </c>
    </row>
    <row r="176" spans="1:6" ht="63" x14ac:dyDescent="0.25">
      <c r="A176" s="38">
        <v>175</v>
      </c>
      <c r="B176" s="38" t="str">
        <f t="shared" si="2"/>
        <v>**** *id_175 *ano_2009 *categoria_EXPLICAÇÃO *tipo_Pouca_profundidade</v>
      </c>
      <c r="C176" s="10">
        <v>2009</v>
      </c>
      <c r="D176" s="10" t="s">
        <v>344</v>
      </c>
      <c r="E176" s="24" t="s">
        <v>916</v>
      </c>
      <c r="F176" s="52" t="s">
        <v>1036</v>
      </c>
    </row>
    <row r="177" spans="1:6" ht="51" x14ac:dyDescent="0.25">
      <c r="A177" s="38">
        <v>176</v>
      </c>
      <c r="B177" s="38" t="str">
        <f t="shared" si="2"/>
        <v>**** *id_176 *ano_2009 *categoria_EXPLICAÇÃO *tipo_Pouca_profundidade</v>
      </c>
      <c r="C177" s="10">
        <v>2009</v>
      </c>
      <c r="D177" s="10" t="s">
        <v>344</v>
      </c>
      <c r="E177" s="24" t="s">
        <v>916</v>
      </c>
      <c r="F177" s="52" t="s">
        <v>1450</v>
      </c>
    </row>
    <row r="178" spans="1:6" ht="63.75" x14ac:dyDescent="0.25">
      <c r="A178" s="38">
        <v>177</v>
      </c>
      <c r="B178" s="38" t="str">
        <f t="shared" si="2"/>
        <v>**** *id_177 *ano_2009 *categoria_FALHA_AO_ALVO *tipo_Conclusão_irrelevante</v>
      </c>
      <c r="C178" s="10">
        <v>2009</v>
      </c>
      <c r="D178" s="10" t="s">
        <v>907</v>
      </c>
      <c r="E178" s="24" t="s">
        <v>917</v>
      </c>
      <c r="F178" s="52" t="s">
        <v>1451</v>
      </c>
    </row>
    <row r="179" spans="1:6" ht="51" x14ac:dyDescent="0.25">
      <c r="A179" s="38">
        <v>178</v>
      </c>
      <c r="B179" s="38" t="str">
        <f t="shared" si="2"/>
        <v>**** *id_178 *ano_2009 *categoria_FUGIR_DO_ASSUNTO *tipo_Ad_hominem</v>
      </c>
      <c r="C179" s="10">
        <v>2009</v>
      </c>
      <c r="D179" s="10" t="s">
        <v>908</v>
      </c>
      <c r="E179" s="29" t="s">
        <v>924</v>
      </c>
      <c r="F179" s="52" t="s">
        <v>1736</v>
      </c>
    </row>
    <row r="180" spans="1:6" ht="63" x14ac:dyDescent="0.25">
      <c r="A180" s="38">
        <v>179</v>
      </c>
      <c r="B180" s="38" t="str">
        <f t="shared" si="2"/>
        <v>**** *id_179 *ano_2009 *categoria_INDUTIVA *tipo_Amostra_não_representativa</v>
      </c>
      <c r="C180" s="10">
        <v>2009</v>
      </c>
      <c r="D180" s="10" t="s">
        <v>345</v>
      </c>
      <c r="E180" s="25" t="s">
        <v>935</v>
      </c>
      <c r="F180" s="52" t="s">
        <v>1452</v>
      </c>
    </row>
    <row r="181" spans="1:6" ht="38.25" x14ac:dyDescent="0.25">
      <c r="A181" s="38">
        <v>180</v>
      </c>
      <c r="B181" s="38" t="str">
        <f t="shared" si="2"/>
        <v>**** *id_180 *ano_2009 *categoria_INDUTIVA *tipo_Falsa_analogia</v>
      </c>
      <c r="C181" s="10">
        <v>2009</v>
      </c>
      <c r="D181" s="10" t="s">
        <v>345</v>
      </c>
      <c r="E181" s="24" t="s">
        <v>925</v>
      </c>
      <c r="F181" s="52" t="s">
        <v>1037</v>
      </c>
    </row>
    <row r="182" spans="1:6" ht="47.25" x14ac:dyDescent="0.25">
      <c r="A182" s="38">
        <v>181</v>
      </c>
      <c r="B182" s="38" t="str">
        <f t="shared" si="2"/>
        <v>**** *id_181 *ano_2009 *categoria_INDUTIVA *tipo_Falsa_analogia</v>
      </c>
      <c r="C182" s="10">
        <v>2009</v>
      </c>
      <c r="D182" s="10" t="s">
        <v>345</v>
      </c>
      <c r="E182" s="24" t="s">
        <v>925</v>
      </c>
      <c r="F182" s="52" t="s">
        <v>1038</v>
      </c>
    </row>
    <row r="183" spans="1:6" ht="51" x14ac:dyDescent="0.25">
      <c r="A183" s="38">
        <v>182</v>
      </c>
      <c r="B183" s="38" t="str">
        <f t="shared" si="2"/>
        <v>**** *id_182 *ano_2009 *categoria_INDUTIVA *tipo_Generalização_precipitada</v>
      </c>
      <c r="C183" s="10">
        <v>2009</v>
      </c>
      <c r="D183" s="10" t="s">
        <v>345</v>
      </c>
      <c r="E183" s="24" t="s">
        <v>926</v>
      </c>
      <c r="F183" s="52" t="s">
        <v>1039</v>
      </c>
    </row>
    <row r="184" spans="1:6" ht="78.75" x14ac:dyDescent="0.25">
      <c r="A184" s="38">
        <v>183</v>
      </c>
      <c r="B184" s="38" t="str">
        <f t="shared" si="2"/>
        <v>**** *id_183 *ano_2010 *categoria_APELO_AOS_MOTIVOS *tipo_Apelo_à_força</v>
      </c>
      <c r="C184" s="10">
        <v>2010</v>
      </c>
      <c r="D184" s="10" t="s">
        <v>905</v>
      </c>
      <c r="E184" s="24" t="s">
        <v>940</v>
      </c>
      <c r="F184" s="52" t="s">
        <v>1040</v>
      </c>
    </row>
    <row r="185" spans="1:6" ht="63" x14ac:dyDescent="0.25">
      <c r="A185" s="38">
        <v>184</v>
      </c>
      <c r="B185" s="38" t="str">
        <f t="shared" si="2"/>
        <v>**** *id_184 *ano_2010 *categoria_APELO_AOS_MOTIVOS *tipo_Apelo_à_força</v>
      </c>
      <c r="C185" s="10">
        <v>2010</v>
      </c>
      <c r="D185" s="10" t="s">
        <v>905</v>
      </c>
      <c r="E185" s="24" t="s">
        <v>940</v>
      </c>
      <c r="F185" s="52" t="s">
        <v>1453</v>
      </c>
    </row>
    <row r="186" spans="1:6" ht="78.75" x14ac:dyDescent="0.25">
      <c r="A186" s="38">
        <v>185</v>
      </c>
      <c r="B186" s="38" t="str">
        <f t="shared" si="2"/>
        <v>**** *id_185 *ano_2010 *categoria_APELO_AOS_MOTIVOS *tipo_Apelo_à_força</v>
      </c>
      <c r="C186" s="10">
        <v>2010</v>
      </c>
      <c r="D186" s="10" t="s">
        <v>905</v>
      </c>
      <c r="E186" s="24" t="s">
        <v>940</v>
      </c>
      <c r="F186" s="52" t="s">
        <v>1708</v>
      </c>
    </row>
    <row r="187" spans="1:6" ht="78.75" x14ac:dyDescent="0.25">
      <c r="A187" s="38">
        <v>186</v>
      </c>
      <c r="B187" s="38" t="str">
        <f t="shared" si="2"/>
        <v>**** *id_186 *ano_2010 *categoria_APELO_AOS_MOTIVOS *tipo_Apelo_à_força</v>
      </c>
      <c r="C187" s="10">
        <v>2010</v>
      </c>
      <c r="D187" s="10" t="s">
        <v>905</v>
      </c>
      <c r="E187" s="24" t="s">
        <v>940</v>
      </c>
      <c r="F187" s="52" t="s">
        <v>1454</v>
      </c>
    </row>
    <row r="188" spans="1:6" ht="51" x14ac:dyDescent="0.25">
      <c r="A188" s="38">
        <v>187</v>
      </c>
      <c r="B188" s="38" t="str">
        <f t="shared" si="2"/>
        <v>**** *id_187 *ano_2010 *categoria_APELO_AOS_MOTIVOS *tipo_Apelo_à_piedade</v>
      </c>
      <c r="C188" s="10">
        <v>2010</v>
      </c>
      <c r="D188" s="10" t="s">
        <v>905</v>
      </c>
      <c r="E188" s="24" t="s">
        <v>942</v>
      </c>
      <c r="F188" s="52" t="s">
        <v>1455</v>
      </c>
    </row>
    <row r="189" spans="1:6" ht="78.75" x14ac:dyDescent="0.25">
      <c r="A189" s="38">
        <v>188</v>
      </c>
      <c r="B189" s="38" t="str">
        <f t="shared" si="2"/>
        <v>**** *id_188 *ano_2010 *categoria_APELO_AOS_MOTIVOS *tipo_Apelo_à_preconceitos_ou_emoções</v>
      </c>
      <c r="C189" s="10">
        <v>2010</v>
      </c>
      <c r="D189" s="10" t="s">
        <v>905</v>
      </c>
      <c r="E189" s="24" t="s">
        <v>941</v>
      </c>
      <c r="F189" s="52" t="s">
        <v>1456</v>
      </c>
    </row>
    <row r="190" spans="1:6" ht="63.75" x14ac:dyDescent="0.25">
      <c r="A190" s="38">
        <v>189</v>
      </c>
      <c r="B190" s="38" t="str">
        <f t="shared" si="2"/>
        <v>**** *id_189 *ano_2010 *categoria_APELO_AOS_MOTIVOS *tipo_Apelo_à_preconceitos_ou_emoções</v>
      </c>
      <c r="C190" s="10">
        <v>2010</v>
      </c>
      <c r="D190" s="10" t="s">
        <v>905</v>
      </c>
      <c r="E190" s="24" t="s">
        <v>941</v>
      </c>
      <c r="F190" s="52" t="s">
        <v>1041</v>
      </c>
    </row>
    <row r="191" spans="1:6" ht="63.75" x14ac:dyDescent="0.25">
      <c r="A191" s="38">
        <v>190</v>
      </c>
      <c r="B191" s="38" t="str">
        <f t="shared" si="2"/>
        <v>**** *id_190 *ano_2010 *categoria_APELO_AOS_MOTIVOS *tipo_Apelo_à_preconceitos_ou_emoções</v>
      </c>
      <c r="C191" s="10">
        <v>2010</v>
      </c>
      <c r="D191" s="10" t="s">
        <v>905</v>
      </c>
      <c r="E191" s="24" t="s">
        <v>941</v>
      </c>
      <c r="F191" s="52" t="s">
        <v>1735</v>
      </c>
    </row>
    <row r="192" spans="1:6" ht="63.75" x14ac:dyDescent="0.25">
      <c r="A192" s="38">
        <v>191</v>
      </c>
      <c r="B192" s="38" t="str">
        <f t="shared" si="2"/>
        <v>**** *id_191 *ano_2010 *categoria_APELO_AOS_MOTIVOS *tipo_Apelo_à_preconceitos_ou_emoções</v>
      </c>
      <c r="C192" s="10">
        <v>2010</v>
      </c>
      <c r="D192" s="10" t="s">
        <v>905</v>
      </c>
      <c r="E192" s="24" t="s">
        <v>941</v>
      </c>
      <c r="F192" s="52" t="s">
        <v>1364</v>
      </c>
    </row>
    <row r="193" spans="1:6" ht="63" x14ac:dyDescent="0.25">
      <c r="A193" s="38">
        <v>192</v>
      </c>
      <c r="B193" s="38" t="str">
        <f t="shared" si="2"/>
        <v>**** *id_192 *ano_2010 *categoria_APELO_AOS_MOTIVOS *tipo_Apelo_ao_povo</v>
      </c>
      <c r="C193" s="10">
        <v>2010</v>
      </c>
      <c r="D193" s="10" t="s">
        <v>905</v>
      </c>
      <c r="E193" s="24" t="s">
        <v>911</v>
      </c>
      <c r="F193" s="52" t="s">
        <v>1042</v>
      </c>
    </row>
    <row r="194" spans="1:6" ht="63" x14ac:dyDescent="0.25">
      <c r="A194" s="38">
        <v>193</v>
      </c>
      <c r="B194" s="38" t="str">
        <f t="shared" ref="B194:B257" si="3">"**** *id_"&amp;A194&amp;" *ano_"&amp;C194&amp;" *categoria_"&amp;D194&amp;" *tipo_"&amp;E194</f>
        <v>**** *id_193 *ano_2010 *categoria_APELO_AOS_MOTIVOS *tipo_Apelo_ao_povo</v>
      </c>
      <c r="C194" s="10">
        <v>2010</v>
      </c>
      <c r="D194" s="10" t="s">
        <v>905</v>
      </c>
      <c r="E194" s="24" t="s">
        <v>911</v>
      </c>
      <c r="F194" s="52" t="s">
        <v>1043</v>
      </c>
    </row>
    <row r="195" spans="1:6" ht="51" x14ac:dyDescent="0.25">
      <c r="A195" s="38">
        <v>194</v>
      </c>
      <c r="B195" s="38" t="str">
        <f t="shared" si="3"/>
        <v>**** *id_194 *ano_2010 *categoria_APELO_AOS_MOTIVOS *tipo_Apelo_ao_povo</v>
      </c>
      <c r="C195" s="10">
        <v>2010</v>
      </c>
      <c r="D195" s="10" t="s">
        <v>905</v>
      </c>
      <c r="E195" s="24" t="s">
        <v>911</v>
      </c>
      <c r="F195" s="52" t="s">
        <v>1457</v>
      </c>
    </row>
    <row r="196" spans="1:6" ht="51" x14ac:dyDescent="0.25">
      <c r="A196" s="38">
        <v>195</v>
      </c>
      <c r="B196" s="38" t="str">
        <f t="shared" si="3"/>
        <v>**** *id_195 *ano_2010 *categoria_APELO_AOS_MOTIVOS *tipo_Apelo_ao_povo</v>
      </c>
      <c r="C196" s="10">
        <v>2010</v>
      </c>
      <c r="D196" s="10" t="s">
        <v>905</v>
      </c>
      <c r="E196" s="24" t="s">
        <v>911</v>
      </c>
      <c r="F196" s="52" t="s">
        <v>1458</v>
      </c>
    </row>
    <row r="197" spans="1:6" ht="51" x14ac:dyDescent="0.25">
      <c r="A197" s="38">
        <v>196</v>
      </c>
      <c r="B197" s="38" t="str">
        <f t="shared" si="3"/>
        <v>**** *id_196 *ano_2010 *categoria_APELO_AOS_MOTIVOS *tipo_Apelo_ao_povo</v>
      </c>
      <c r="C197" s="10">
        <v>2010</v>
      </c>
      <c r="D197" s="10" t="s">
        <v>905</v>
      </c>
      <c r="E197" s="24" t="s">
        <v>911</v>
      </c>
      <c r="F197" s="52" t="s">
        <v>1459</v>
      </c>
    </row>
    <row r="198" spans="1:6" ht="51" x14ac:dyDescent="0.25">
      <c r="A198" s="38">
        <v>197</v>
      </c>
      <c r="B198" s="38" t="str">
        <f t="shared" si="3"/>
        <v>**** *id_197 *ano_2010 *categoria_APELO_AOS_MOTIVOS *tipo_Apelo_ao_povo</v>
      </c>
      <c r="C198" s="10">
        <v>2010</v>
      </c>
      <c r="D198" s="10" t="s">
        <v>905</v>
      </c>
      <c r="E198" s="24" t="s">
        <v>911</v>
      </c>
      <c r="F198" s="52" t="s">
        <v>1044</v>
      </c>
    </row>
    <row r="199" spans="1:6" ht="51" x14ac:dyDescent="0.25">
      <c r="A199" s="38">
        <v>198</v>
      </c>
      <c r="B199" s="38" t="str">
        <f t="shared" si="3"/>
        <v>**** *id_198 *ano_2010 *categoria_APELO_AOS_MOTIVOS *tipo_Apelo_ao_povo</v>
      </c>
      <c r="C199" s="10">
        <v>2010</v>
      </c>
      <c r="D199" s="10" t="s">
        <v>905</v>
      </c>
      <c r="E199" s="24" t="s">
        <v>911</v>
      </c>
      <c r="F199" s="52" t="s">
        <v>1045</v>
      </c>
    </row>
    <row r="200" spans="1:6" ht="63" x14ac:dyDescent="0.25">
      <c r="A200" s="38">
        <v>199</v>
      </c>
      <c r="B200" s="38" t="str">
        <f t="shared" si="3"/>
        <v>**** *id_199 *ano_2010 *categoria_CAUSAIS *tipo_Causa_complexa</v>
      </c>
      <c r="C200" s="10">
        <v>2010</v>
      </c>
      <c r="D200" s="10" t="s">
        <v>349</v>
      </c>
      <c r="E200" s="24" t="s">
        <v>912</v>
      </c>
      <c r="F200" s="52" t="s">
        <v>1046</v>
      </c>
    </row>
    <row r="201" spans="1:6" ht="220.5" x14ac:dyDescent="0.25">
      <c r="A201" s="38">
        <v>200</v>
      </c>
      <c r="B201" s="38" t="str">
        <f t="shared" si="3"/>
        <v>**** *id_200 *ano_2010 *categoria_CAUSAIS *tipo_Efeito_conjunto</v>
      </c>
      <c r="C201" s="10">
        <v>2010</v>
      </c>
      <c r="D201" s="10" t="s">
        <v>349</v>
      </c>
      <c r="E201" s="25" t="s">
        <v>934</v>
      </c>
      <c r="F201" s="52" t="s">
        <v>1709</v>
      </c>
    </row>
    <row r="202" spans="1:6" ht="38.25" x14ac:dyDescent="0.25">
      <c r="A202" s="38">
        <v>201</v>
      </c>
      <c r="B202" s="38" t="str">
        <f t="shared" si="3"/>
        <v>**** *id_201 *ano_2010 *categoria_CAUSAIS *tipo_Post_hoc</v>
      </c>
      <c r="C202" s="10">
        <v>2010</v>
      </c>
      <c r="D202" s="10" t="s">
        <v>349</v>
      </c>
      <c r="E202" s="24" t="s">
        <v>913</v>
      </c>
      <c r="F202" s="52" t="s">
        <v>1460</v>
      </c>
    </row>
    <row r="203" spans="1:6" ht="78.75" x14ac:dyDescent="0.25">
      <c r="A203" s="38">
        <v>202</v>
      </c>
      <c r="B203" s="38" t="str">
        <f t="shared" si="3"/>
        <v>**** *id_202 *ano_2010 *categoria_CAUSAIS *tipo_Tomar_o_efeito_pela_causa</v>
      </c>
      <c r="C203" s="10">
        <v>2010</v>
      </c>
      <c r="D203" s="10" t="s">
        <v>349</v>
      </c>
      <c r="E203" s="25" t="s">
        <v>929</v>
      </c>
      <c r="F203" s="52" t="s">
        <v>1461</v>
      </c>
    </row>
    <row r="204" spans="1:6" ht="51" x14ac:dyDescent="0.25">
      <c r="A204" s="38">
        <v>203</v>
      </c>
      <c r="B204" s="38" t="str">
        <f t="shared" si="3"/>
        <v>**** *id_203 *ano_2010 *categoria_CAUSAIS *tipo_Tomar_o_efeito_pela_causa</v>
      </c>
      <c r="C204" s="10">
        <v>2010</v>
      </c>
      <c r="D204" s="10" t="s">
        <v>349</v>
      </c>
      <c r="E204" s="25" t="s">
        <v>929</v>
      </c>
      <c r="F204" s="52" t="s">
        <v>1047</v>
      </c>
    </row>
    <row r="205" spans="1:6" ht="38.25" x14ac:dyDescent="0.25">
      <c r="A205" s="38">
        <v>204</v>
      </c>
      <c r="B205" s="38" t="str">
        <f t="shared" si="3"/>
        <v>**** *id_204 *ano_2010 *categoria_DISPERSÃO *tipo_Apelo_à_ignorância</v>
      </c>
      <c r="C205" s="10">
        <v>2010</v>
      </c>
      <c r="D205" s="10" t="s">
        <v>348</v>
      </c>
      <c r="E205" s="29" t="s">
        <v>943</v>
      </c>
      <c r="F205" s="52" t="s">
        <v>1048</v>
      </c>
    </row>
    <row r="206" spans="1:6" ht="47.25" x14ac:dyDescent="0.25">
      <c r="A206" s="38">
        <v>205</v>
      </c>
      <c r="B206" s="38" t="str">
        <f t="shared" si="3"/>
        <v>**** *id_205 *ano_2010 *categoria_DISPERSÃO *tipo_Apelo_à_ignorância</v>
      </c>
      <c r="C206" s="10">
        <v>2010</v>
      </c>
      <c r="D206" s="10" t="s">
        <v>348</v>
      </c>
      <c r="E206" s="29" t="s">
        <v>943</v>
      </c>
      <c r="F206" s="52" t="s">
        <v>1462</v>
      </c>
    </row>
    <row r="207" spans="1:6" ht="63" x14ac:dyDescent="0.25">
      <c r="A207" s="38">
        <v>206</v>
      </c>
      <c r="B207" s="38" t="str">
        <f t="shared" si="3"/>
        <v>**** *id_206 *ano_2010 *categoria_DISPERSÃO *tipo_Apelo_à_ignorância</v>
      </c>
      <c r="C207" s="10">
        <v>2010</v>
      </c>
      <c r="D207" s="10" t="s">
        <v>348</v>
      </c>
      <c r="E207" s="29" t="s">
        <v>943</v>
      </c>
      <c r="F207" s="52" t="s">
        <v>1049</v>
      </c>
    </row>
    <row r="208" spans="1:6" ht="63" x14ac:dyDescent="0.25">
      <c r="A208" s="38">
        <v>207</v>
      </c>
      <c r="B208" s="38" t="str">
        <f t="shared" si="3"/>
        <v>**** *id_207 *ano_2010 *categoria_DISPERSÃO *tipo_Falso_dilema</v>
      </c>
      <c r="C208" s="10">
        <v>2010</v>
      </c>
      <c r="D208" s="10" t="s">
        <v>348</v>
      </c>
      <c r="E208" s="24" t="s">
        <v>914</v>
      </c>
      <c r="F208" s="52" t="s">
        <v>1463</v>
      </c>
    </row>
    <row r="209" spans="1:6" ht="63" x14ac:dyDescent="0.25">
      <c r="A209" s="38">
        <v>208</v>
      </c>
      <c r="B209" s="38" t="str">
        <f t="shared" si="3"/>
        <v>**** *id_208 *ano_2010 *categoria_DISPERSÃO *tipo_Falso_dilema</v>
      </c>
      <c r="C209" s="10">
        <v>2010</v>
      </c>
      <c r="D209" s="10" t="s">
        <v>348</v>
      </c>
      <c r="E209" s="24" t="s">
        <v>914</v>
      </c>
      <c r="F209" s="52" t="s">
        <v>1464</v>
      </c>
    </row>
    <row r="210" spans="1:6" ht="78.75" x14ac:dyDescent="0.25">
      <c r="A210" s="38">
        <v>209</v>
      </c>
      <c r="B210" s="38" t="str">
        <f t="shared" si="3"/>
        <v>**** *id_209 *ano_2010 *categoria_ERROS_DE_DEFINIÇÃO *tipo_Demasiadamente_ampla</v>
      </c>
      <c r="C210" s="10">
        <v>2010</v>
      </c>
      <c r="D210" s="10" t="s">
        <v>906</v>
      </c>
      <c r="E210" s="24" t="s">
        <v>922</v>
      </c>
      <c r="F210" s="52" t="s">
        <v>1465</v>
      </c>
    </row>
    <row r="211" spans="1:6" ht="78.75" x14ac:dyDescent="0.25">
      <c r="A211" s="38">
        <v>210</v>
      </c>
      <c r="B211" s="38" t="str">
        <f t="shared" si="3"/>
        <v>**** *id_210 *ano_2010 *categoria_EXPLICAÇÃO *tipo_Distorcer_os_fatos</v>
      </c>
      <c r="C211" s="10">
        <v>2010</v>
      </c>
      <c r="D211" s="10" t="s">
        <v>344</v>
      </c>
      <c r="E211" s="29" t="s">
        <v>2477</v>
      </c>
      <c r="F211" s="52" t="s">
        <v>1710</v>
      </c>
    </row>
    <row r="212" spans="1:6" ht="63" x14ac:dyDescent="0.25">
      <c r="A212" s="38">
        <v>211</v>
      </c>
      <c r="B212" s="38" t="str">
        <f t="shared" si="3"/>
        <v>**** *id_211 *ano_2010 *categoria_EXPLICAÇÃO *tipo_Distorcer_os_fatos</v>
      </c>
      <c r="C212" s="10">
        <v>2010</v>
      </c>
      <c r="D212" s="10" t="s">
        <v>344</v>
      </c>
      <c r="E212" s="29" t="s">
        <v>2477</v>
      </c>
      <c r="F212" s="52" t="s">
        <v>1466</v>
      </c>
    </row>
    <row r="213" spans="1:6" ht="78.75" x14ac:dyDescent="0.25">
      <c r="A213" s="38">
        <v>212</v>
      </c>
      <c r="B213" s="38" t="str">
        <f t="shared" si="3"/>
        <v>**** *id_212 *ano_2010 *categoria_EXPLICAÇÃO *tipo_Irrefutabilidade</v>
      </c>
      <c r="C213" s="10">
        <v>2010</v>
      </c>
      <c r="D213" s="10" t="s">
        <v>344</v>
      </c>
      <c r="E213" s="24" t="s">
        <v>104</v>
      </c>
      <c r="F213" s="52" t="s">
        <v>1050</v>
      </c>
    </row>
    <row r="214" spans="1:6" ht="63" x14ac:dyDescent="0.25">
      <c r="A214" s="38">
        <v>213</v>
      </c>
      <c r="B214" s="38" t="str">
        <f t="shared" si="3"/>
        <v>**** *id_213 *ano_2010 *categoria_EXPLICAÇÃO *tipo_Pouca_profundidade</v>
      </c>
      <c r="C214" s="10">
        <v>2010</v>
      </c>
      <c r="D214" s="10" t="s">
        <v>344</v>
      </c>
      <c r="E214" s="24" t="s">
        <v>916</v>
      </c>
      <c r="F214" s="52" t="s">
        <v>1051</v>
      </c>
    </row>
    <row r="215" spans="1:6" ht="157.5" x14ac:dyDescent="0.25">
      <c r="A215" s="38">
        <v>214</v>
      </c>
      <c r="B215" s="38" t="str">
        <f t="shared" si="3"/>
        <v>**** *id_214 *ano_2010 *categoria_EXPLICAÇÃO *tipo_Pouca_profundidade</v>
      </c>
      <c r="C215" s="10">
        <v>2010</v>
      </c>
      <c r="D215" s="10" t="s">
        <v>344</v>
      </c>
      <c r="E215" s="24" t="s">
        <v>916</v>
      </c>
      <c r="F215" s="52" t="s">
        <v>1467</v>
      </c>
    </row>
    <row r="216" spans="1:6" ht="63" x14ac:dyDescent="0.25">
      <c r="A216" s="38">
        <v>215</v>
      </c>
      <c r="B216" s="38" t="str">
        <f t="shared" si="3"/>
        <v>**** *id_215 *ano_2010 *categoria_EXPLICAÇÃO *tipo_Pouca_profundidade</v>
      </c>
      <c r="C216" s="10">
        <v>2010</v>
      </c>
      <c r="D216" s="10" t="s">
        <v>344</v>
      </c>
      <c r="E216" s="24" t="s">
        <v>916</v>
      </c>
      <c r="F216" s="52" t="s">
        <v>1468</v>
      </c>
    </row>
    <row r="217" spans="1:6" ht="51" x14ac:dyDescent="0.25">
      <c r="A217" s="38">
        <v>216</v>
      </c>
      <c r="B217" s="38" t="str">
        <f t="shared" si="3"/>
        <v>**** *id_216 *ano_2010 *categoria_EXPLICAÇÃO *tipo_Pouca_profundidade</v>
      </c>
      <c r="C217" s="10">
        <v>2010</v>
      </c>
      <c r="D217" s="10" t="s">
        <v>344</v>
      </c>
      <c r="E217" s="24" t="s">
        <v>916</v>
      </c>
      <c r="F217" s="52" t="s">
        <v>1469</v>
      </c>
    </row>
    <row r="218" spans="1:6" ht="78.75" x14ac:dyDescent="0.25">
      <c r="A218" s="38">
        <v>217</v>
      </c>
      <c r="B218" s="38" t="str">
        <f t="shared" si="3"/>
        <v>**** *id_217 *ano_2010 *categoria_FALHA_AO_ALVO *tipo_Conclusão_irrelevante</v>
      </c>
      <c r="C218" s="10">
        <v>2010</v>
      </c>
      <c r="D218" s="10" t="s">
        <v>907</v>
      </c>
      <c r="E218" s="24" t="s">
        <v>917</v>
      </c>
      <c r="F218" s="52" t="s">
        <v>1470</v>
      </c>
    </row>
    <row r="219" spans="1:6" ht="63.75" x14ac:dyDescent="0.25">
      <c r="A219" s="38">
        <v>218</v>
      </c>
      <c r="B219" s="38" t="str">
        <f t="shared" si="3"/>
        <v>**** *id_218 *ano_2010 *categoria_FALHA_AO_ALVO *tipo_Petição_de_princípio</v>
      </c>
      <c r="C219" s="10">
        <v>2010</v>
      </c>
      <c r="D219" s="10" t="s">
        <v>907</v>
      </c>
      <c r="E219" s="25" t="s">
        <v>932</v>
      </c>
      <c r="F219" s="52" t="s">
        <v>1471</v>
      </c>
    </row>
    <row r="220" spans="1:6" ht="63" x14ac:dyDescent="0.25">
      <c r="A220" s="38">
        <v>219</v>
      </c>
      <c r="B220" s="38" t="str">
        <f t="shared" si="3"/>
        <v>**** *id_219 *ano_2010 *categoria_FUGIR_DO_ASSUNTO *tipo_Ad_hominem</v>
      </c>
      <c r="C220" s="10">
        <v>2010</v>
      </c>
      <c r="D220" s="10" t="s">
        <v>908</v>
      </c>
      <c r="E220" s="29" t="s">
        <v>924</v>
      </c>
      <c r="F220" s="52" t="s">
        <v>1052</v>
      </c>
    </row>
    <row r="221" spans="1:6" ht="78.75" x14ac:dyDescent="0.25">
      <c r="A221" s="38">
        <v>220</v>
      </c>
      <c r="B221" s="38" t="str">
        <f t="shared" si="3"/>
        <v>**** *id_220 *ano_2010 *categoria_FUGIR_DO_ASSUNTO *tipo_Ad_hominem</v>
      </c>
      <c r="C221" s="10">
        <v>2010</v>
      </c>
      <c r="D221" s="10" t="s">
        <v>908</v>
      </c>
      <c r="E221" s="29" t="s">
        <v>924</v>
      </c>
      <c r="F221" s="52" t="s">
        <v>1472</v>
      </c>
    </row>
    <row r="222" spans="1:6" ht="51" x14ac:dyDescent="0.25">
      <c r="A222" s="38">
        <v>221</v>
      </c>
      <c r="B222" s="38" t="str">
        <f t="shared" si="3"/>
        <v>**** *id_221 *ano_2010 *categoria_FUGIR_DO_ASSUNTO *tipo_Ad_hominem</v>
      </c>
      <c r="C222" s="10">
        <v>2010</v>
      </c>
      <c r="D222" s="10" t="s">
        <v>908</v>
      </c>
      <c r="E222" s="29" t="s">
        <v>924</v>
      </c>
      <c r="F222" s="52" t="s">
        <v>1053</v>
      </c>
    </row>
    <row r="223" spans="1:6" ht="78.75" x14ac:dyDescent="0.25">
      <c r="A223" s="38">
        <v>222</v>
      </c>
      <c r="B223" s="38" t="str">
        <f t="shared" si="3"/>
        <v>**** *id_222 *ano_2010 *categoria_FUGIR_DO_ASSUNTO *tipo_Apelo_à_autoridade</v>
      </c>
      <c r="C223" s="10">
        <v>2010</v>
      </c>
      <c r="D223" s="10" t="s">
        <v>908</v>
      </c>
      <c r="E223" s="24" t="s">
        <v>2476</v>
      </c>
      <c r="F223" s="52" t="s">
        <v>1473</v>
      </c>
    </row>
    <row r="224" spans="1:6" ht="63.75" x14ac:dyDescent="0.25">
      <c r="A224" s="38">
        <v>223</v>
      </c>
      <c r="B224" s="38" t="str">
        <f t="shared" si="3"/>
        <v>**** *id_223 *ano_2010 *categoria_FUGIR_DO_ASSUNTO *tipo_Autoridade_anônima</v>
      </c>
      <c r="C224" s="10">
        <v>2010</v>
      </c>
      <c r="D224" s="10" t="s">
        <v>908</v>
      </c>
      <c r="E224" s="29" t="s">
        <v>918</v>
      </c>
      <c r="F224" s="52" t="s">
        <v>1054</v>
      </c>
    </row>
    <row r="225" spans="1:6" ht="78.75" x14ac:dyDescent="0.25">
      <c r="A225" s="38">
        <v>224</v>
      </c>
      <c r="B225" s="38" t="str">
        <f t="shared" si="3"/>
        <v>**** *id_224 *ano_2010 *categoria_INDUTIVA *tipo_Amostra_não_representativa</v>
      </c>
      <c r="C225" s="10">
        <v>2010</v>
      </c>
      <c r="D225" s="10" t="s">
        <v>345</v>
      </c>
      <c r="E225" s="25" t="s">
        <v>935</v>
      </c>
      <c r="F225" s="52" t="s">
        <v>1474</v>
      </c>
    </row>
    <row r="226" spans="1:6" ht="38.25" x14ac:dyDescent="0.25">
      <c r="A226" s="38">
        <v>225</v>
      </c>
      <c r="B226" s="38" t="str">
        <f t="shared" si="3"/>
        <v>**** *id_225 *ano_2010 *categoria_INDUTIVA *tipo_Falsa_analogia</v>
      </c>
      <c r="C226" s="10">
        <v>2010</v>
      </c>
      <c r="D226" s="10" t="s">
        <v>345</v>
      </c>
      <c r="E226" s="24" t="s">
        <v>925</v>
      </c>
      <c r="F226" s="52" t="s">
        <v>1055</v>
      </c>
    </row>
    <row r="227" spans="1:6" ht="78.75" x14ac:dyDescent="0.25">
      <c r="A227" s="38">
        <v>226</v>
      </c>
      <c r="B227" s="38" t="str">
        <f t="shared" si="3"/>
        <v>**** *id_226 *ano_2010 *categoria_INDUTIVA *tipo_Falsa_analogia</v>
      </c>
      <c r="C227" s="10">
        <v>2010</v>
      </c>
      <c r="D227" s="10" t="s">
        <v>345</v>
      </c>
      <c r="E227" s="24" t="s">
        <v>925</v>
      </c>
      <c r="F227" s="52" t="s">
        <v>1056</v>
      </c>
    </row>
    <row r="228" spans="1:6" ht="47.25" x14ac:dyDescent="0.25">
      <c r="A228" s="38">
        <v>227</v>
      </c>
      <c r="B228" s="38" t="str">
        <f t="shared" si="3"/>
        <v>**** *id_227 *ano_2010 *categoria_INDUTIVA *tipo_Omissão_de_dados</v>
      </c>
      <c r="C228" s="10">
        <v>2010</v>
      </c>
      <c r="D228" s="10" t="s">
        <v>345</v>
      </c>
      <c r="E228" s="24" t="s">
        <v>920</v>
      </c>
      <c r="F228" s="52" t="s">
        <v>1475</v>
      </c>
    </row>
    <row r="229" spans="1:6" ht="78.75" x14ac:dyDescent="0.25">
      <c r="A229" s="38">
        <v>228</v>
      </c>
      <c r="B229" s="38" t="str">
        <f t="shared" si="3"/>
        <v>**** *id_228 *ano_2010 *categoria_INDUTIVA *tipo_Omissão_de_dados</v>
      </c>
      <c r="C229" s="10">
        <v>2010</v>
      </c>
      <c r="D229" s="10" t="s">
        <v>345</v>
      </c>
      <c r="E229" s="24" t="s">
        <v>920</v>
      </c>
      <c r="F229" s="52" t="s">
        <v>1711</v>
      </c>
    </row>
    <row r="230" spans="1:6" ht="63" x14ac:dyDescent="0.25">
      <c r="A230" s="38">
        <v>229</v>
      </c>
      <c r="B230" s="38" t="str">
        <f t="shared" si="3"/>
        <v>**** *id_229 *ano_2010 *categoria_INDUTIVA *tipo_Omissão_de_dados</v>
      </c>
      <c r="C230" s="10">
        <v>2010</v>
      </c>
      <c r="D230" s="10" t="s">
        <v>345</v>
      </c>
      <c r="E230" s="24" t="s">
        <v>920</v>
      </c>
      <c r="F230" s="52" t="s">
        <v>1057</v>
      </c>
    </row>
    <row r="231" spans="1:6" ht="78.75" x14ac:dyDescent="0.25">
      <c r="A231" s="38">
        <v>230</v>
      </c>
      <c r="B231" s="38" t="str">
        <f t="shared" si="3"/>
        <v>**** *id_230 *ano_2010 *categoria_INDUTIVA *tipo_Omissão_de_dados</v>
      </c>
      <c r="C231" s="10">
        <v>2010</v>
      </c>
      <c r="D231" s="10" t="s">
        <v>345</v>
      </c>
      <c r="E231" s="24" t="s">
        <v>920</v>
      </c>
      <c r="F231" s="52" t="s">
        <v>1476</v>
      </c>
    </row>
    <row r="232" spans="1:6" ht="78.75" x14ac:dyDescent="0.25">
      <c r="A232" s="38">
        <v>231</v>
      </c>
      <c r="B232" s="38" t="str">
        <f t="shared" si="3"/>
        <v>**** *id_231 *ano_2010 *categoria_NON_SEQUITUR *tipo_Inconsistência</v>
      </c>
      <c r="C232" s="10">
        <v>2010</v>
      </c>
      <c r="D232" s="10" t="s">
        <v>909</v>
      </c>
      <c r="E232" s="24" t="s">
        <v>103</v>
      </c>
      <c r="F232" s="52" t="s">
        <v>1477</v>
      </c>
    </row>
    <row r="233" spans="1:6" ht="63.75" x14ac:dyDescent="0.25">
      <c r="A233" s="38">
        <v>232</v>
      </c>
      <c r="B233" s="38" t="str">
        <f t="shared" si="3"/>
        <v>**** *id_232 *ano_2010 *categoria_NON_SEQUITUR *tipo_Negação_do_antecedente</v>
      </c>
      <c r="C233" s="10">
        <v>2010</v>
      </c>
      <c r="D233" s="10" t="s">
        <v>909</v>
      </c>
      <c r="E233" s="24" t="s">
        <v>921</v>
      </c>
      <c r="F233" s="52" t="s">
        <v>1058</v>
      </c>
    </row>
    <row r="234" spans="1:6" ht="38.25" x14ac:dyDescent="0.25">
      <c r="A234" s="38">
        <v>233</v>
      </c>
      <c r="B234" s="38" t="str">
        <f t="shared" si="3"/>
        <v>**** *id_233 *ano_2011 *categoria_AMBIGUIDADE *tipo_Equívoco</v>
      </c>
      <c r="C234" s="10">
        <v>2011</v>
      </c>
      <c r="D234" s="10" t="s">
        <v>346</v>
      </c>
      <c r="E234" s="24" t="s">
        <v>61</v>
      </c>
      <c r="F234" s="52" t="s">
        <v>1059</v>
      </c>
    </row>
    <row r="235" spans="1:6" ht="51" x14ac:dyDescent="0.25">
      <c r="A235" s="38">
        <v>234</v>
      </c>
      <c r="B235" s="38" t="str">
        <f t="shared" si="3"/>
        <v>**** *id_234 *ano_2011 *categoria_APELO_AOS_MOTIVOS *tipo_Apelo_à_força</v>
      </c>
      <c r="C235" s="10">
        <v>2011</v>
      </c>
      <c r="D235" s="10" t="s">
        <v>905</v>
      </c>
      <c r="E235" s="24" t="s">
        <v>940</v>
      </c>
      <c r="F235" s="52" t="s">
        <v>1478</v>
      </c>
    </row>
    <row r="236" spans="1:6" ht="63" x14ac:dyDescent="0.25">
      <c r="A236" s="38">
        <v>235</v>
      </c>
      <c r="B236" s="38" t="str">
        <f t="shared" si="3"/>
        <v>**** *id_235 *ano_2011 *categoria_APELO_AOS_MOTIVOS *tipo_Apelo_à_força</v>
      </c>
      <c r="C236" s="10">
        <v>2011</v>
      </c>
      <c r="D236" s="10" t="s">
        <v>905</v>
      </c>
      <c r="E236" s="24" t="s">
        <v>940</v>
      </c>
      <c r="F236" s="52" t="s">
        <v>1712</v>
      </c>
    </row>
    <row r="237" spans="1:6" ht="63" x14ac:dyDescent="0.25">
      <c r="A237" s="38">
        <v>236</v>
      </c>
      <c r="B237" s="38" t="str">
        <f t="shared" si="3"/>
        <v>**** *id_236 *ano_2011 *categoria_APELO_AOS_MOTIVOS *tipo_Apelo_à_força</v>
      </c>
      <c r="C237" s="10">
        <v>2011</v>
      </c>
      <c r="D237" s="10" t="s">
        <v>905</v>
      </c>
      <c r="E237" s="24" t="s">
        <v>940</v>
      </c>
      <c r="F237" s="52" t="s">
        <v>1479</v>
      </c>
    </row>
    <row r="238" spans="1:6" ht="51" x14ac:dyDescent="0.25">
      <c r="A238" s="38">
        <v>237</v>
      </c>
      <c r="B238" s="38" t="str">
        <f t="shared" si="3"/>
        <v>**** *id_237 *ano_2011 *categoria_APELO_AOS_MOTIVOS *tipo_Apelo_à_piedade</v>
      </c>
      <c r="C238" s="10">
        <v>2011</v>
      </c>
      <c r="D238" s="10" t="s">
        <v>905</v>
      </c>
      <c r="E238" s="24" t="s">
        <v>942</v>
      </c>
      <c r="F238" s="52" t="s">
        <v>1060</v>
      </c>
    </row>
    <row r="239" spans="1:6" ht="63" x14ac:dyDescent="0.25">
      <c r="A239" s="38">
        <v>238</v>
      </c>
      <c r="B239" s="38" t="str">
        <f t="shared" si="3"/>
        <v>**** *id_238 *ano_2011 *categoria_APELO_AOS_MOTIVOS *tipo_Apelo_à_piedade</v>
      </c>
      <c r="C239" s="10">
        <v>2011</v>
      </c>
      <c r="D239" s="10" t="s">
        <v>905</v>
      </c>
      <c r="E239" s="24" t="s">
        <v>942</v>
      </c>
      <c r="F239" s="52" t="s">
        <v>1480</v>
      </c>
    </row>
    <row r="240" spans="1:6" ht="51" x14ac:dyDescent="0.25">
      <c r="A240" s="38">
        <v>239</v>
      </c>
      <c r="B240" s="38" t="str">
        <f t="shared" si="3"/>
        <v>**** *id_239 *ano_2011 *categoria_APELO_AOS_MOTIVOS *tipo_Apelo_à_piedade</v>
      </c>
      <c r="C240" s="10">
        <v>2011</v>
      </c>
      <c r="D240" s="10" t="s">
        <v>905</v>
      </c>
      <c r="E240" s="24" t="s">
        <v>942</v>
      </c>
      <c r="F240" s="52" t="s">
        <v>1481</v>
      </c>
    </row>
    <row r="241" spans="1:6" ht="78.75" x14ac:dyDescent="0.25">
      <c r="A241" s="38">
        <v>240</v>
      </c>
      <c r="B241" s="38" t="str">
        <f t="shared" si="3"/>
        <v>**** *id_240 *ano_2011 *categoria_APELO_AOS_MOTIVOS *tipo_Apelo_à_piedade</v>
      </c>
      <c r="C241" s="10">
        <v>2011</v>
      </c>
      <c r="D241" s="10" t="s">
        <v>905</v>
      </c>
      <c r="E241" s="24" t="s">
        <v>942</v>
      </c>
      <c r="F241" s="52" t="s">
        <v>1482</v>
      </c>
    </row>
    <row r="242" spans="1:6" ht="51" x14ac:dyDescent="0.25">
      <c r="A242" s="38">
        <v>241</v>
      </c>
      <c r="B242" s="38" t="str">
        <f t="shared" si="3"/>
        <v>**** *id_241 *ano_2011 *categoria_APELO_AOS_MOTIVOS *tipo_Apelo_à_piedade</v>
      </c>
      <c r="C242" s="10">
        <v>2011</v>
      </c>
      <c r="D242" s="10" t="s">
        <v>905</v>
      </c>
      <c r="E242" s="24" t="s">
        <v>942</v>
      </c>
      <c r="F242" s="52" t="s">
        <v>1483</v>
      </c>
    </row>
    <row r="243" spans="1:6" ht="63" x14ac:dyDescent="0.25">
      <c r="A243" s="38">
        <v>242</v>
      </c>
      <c r="B243" s="38" t="str">
        <f t="shared" si="3"/>
        <v>**** *id_242 *ano_2011 *categoria_APELO_AOS_MOTIVOS *tipo_Apelo_à_piedade</v>
      </c>
      <c r="C243" s="10">
        <v>2011</v>
      </c>
      <c r="D243" s="10" t="s">
        <v>905</v>
      </c>
      <c r="E243" s="24" t="s">
        <v>942</v>
      </c>
      <c r="F243" s="52" t="s">
        <v>1484</v>
      </c>
    </row>
    <row r="244" spans="1:6" ht="51" x14ac:dyDescent="0.25">
      <c r="A244" s="38">
        <v>243</v>
      </c>
      <c r="B244" s="38" t="str">
        <f t="shared" si="3"/>
        <v>**** *id_243 *ano_2011 *categoria_APELO_AOS_MOTIVOS *tipo_Apelo_à_piedade</v>
      </c>
      <c r="C244" s="10">
        <v>2011</v>
      </c>
      <c r="D244" s="10" t="s">
        <v>905</v>
      </c>
      <c r="E244" s="24" t="s">
        <v>942</v>
      </c>
      <c r="F244" s="52" t="s">
        <v>1485</v>
      </c>
    </row>
    <row r="245" spans="1:6" ht="63.75" x14ac:dyDescent="0.25">
      <c r="A245" s="38">
        <v>244</v>
      </c>
      <c r="B245" s="38" t="str">
        <f t="shared" si="3"/>
        <v>**** *id_244 *ano_2011 *categoria_APELO_AOS_MOTIVOS *tipo_Apelo_à_preconceitos_ou_emoções</v>
      </c>
      <c r="C245" s="10">
        <v>2011</v>
      </c>
      <c r="D245" s="10" t="s">
        <v>905</v>
      </c>
      <c r="E245" s="24" t="s">
        <v>941</v>
      </c>
      <c r="F245" s="52" t="s">
        <v>1061</v>
      </c>
    </row>
    <row r="246" spans="1:6" ht="63.75" x14ac:dyDescent="0.25">
      <c r="A246" s="38">
        <v>245</v>
      </c>
      <c r="B246" s="38" t="str">
        <f t="shared" si="3"/>
        <v>**** *id_245 *ano_2011 *categoria_APELO_AOS_MOTIVOS *tipo_Apelo_à_preconceitos_ou_emoções</v>
      </c>
      <c r="C246" s="10">
        <v>2011</v>
      </c>
      <c r="D246" s="10" t="s">
        <v>905</v>
      </c>
      <c r="E246" s="24" t="s">
        <v>941</v>
      </c>
      <c r="F246" s="52" t="s">
        <v>1486</v>
      </c>
    </row>
    <row r="247" spans="1:6" ht="63.75" x14ac:dyDescent="0.25">
      <c r="A247" s="38">
        <v>246</v>
      </c>
      <c r="B247" s="38" t="str">
        <f t="shared" si="3"/>
        <v>**** *id_246 *ano_2011 *categoria_APELO_AOS_MOTIVOS *tipo_Apelo_à_preconceitos_ou_emoções</v>
      </c>
      <c r="C247" s="10">
        <v>2011</v>
      </c>
      <c r="D247" s="10" t="s">
        <v>905</v>
      </c>
      <c r="E247" s="24" t="s">
        <v>941</v>
      </c>
      <c r="F247" s="52" t="s">
        <v>1062</v>
      </c>
    </row>
    <row r="248" spans="1:6" ht="63.75" x14ac:dyDescent="0.25">
      <c r="A248" s="38">
        <v>247</v>
      </c>
      <c r="B248" s="38" t="str">
        <f t="shared" si="3"/>
        <v>**** *id_247 *ano_2011 *categoria_APELO_AOS_MOTIVOS *tipo_Apelo_à_preconceitos_ou_emoções</v>
      </c>
      <c r="C248" s="10">
        <v>2011</v>
      </c>
      <c r="D248" s="10" t="s">
        <v>905</v>
      </c>
      <c r="E248" s="24" t="s">
        <v>941</v>
      </c>
      <c r="F248" s="52" t="s">
        <v>1487</v>
      </c>
    </row>
    <row r="249" spans="1:6" ht="63.75" x14ac:dyDescent="0.25">
      <c r="A249" s="38">
        <v>248</v>
      </c>
      <c r="B249" s="38" t="str">
        <f t="shared" si="3"/>
        <v>**** *id_248 *ano_2011 *categoria_APELO_AOS_MOTIVOS *tipo_Apelo_à_preconceitos_ou_emoções</v>
      </c>
      <c r="C249" s="10">
        <v>2011</v>
      </c>
      <c r="D249" s="10" t="s">
        <v>905</v>
      </c>
      <c r="E249" s="24" t="s">
        <v>941</v>
      </c>
      <c r="F249" s="52" t="s">
        <v>1365</v>
      </c>
    </row>
    <row r="250" spans="1:6" ht="51" x14ac:dyDescent="0.25">
      <c r="A250" s="38">
        <v>249</v>
      </c>
      <c r="B250" s="38" t="str">
        <f t="shared" si="3"/>
        <v>**** *id_249 *ano_2011 *categoria_APELO_AOS_MOTIVOS *tipo_Apelo_ao_povo</v>
      </c>
      <c r="C250" s="10">
        <v>2011</v>
      </c>
      <c r="D250" s="10" t="s">
        <v>905</v>
      </c>
      <c r="E250" s="24" t="s">
        <v>911</v>
      </c>
      <c r="F250" s="52" t="s">
        <v>1063</v>
      </c>
    </row>
    <row r="251" spans="1:6" ht="51" x14ac:dyDescent="0.25">
      <c r="A251" s="38">
        <v>250</v>
      </c>
      <c r="B251" s="38" t="str">
        <f t="shared" si="3"/>
        <v>**** *id_250 *ano_2011 *categoria_APELO_AOS_MOTIVOS *tipo_Apelo_ao_povo</v>
      </c>
      <c r="C251" s="10">
        <v>2011</v>
      </c>
      <c r="D251" s="10" t="s">
        <v>905</v>
      </c>
      <c r="E251" s="24" t="s">
        <v>911</v>
      </c>
      <c r="F251" s="52" t="s">
        <v>1064</v>
      </c>
    </row>
    <row r="252" spans="1:6" ht="63" x14ac:dyDescent="0.25">
      <c r="A252" s="38">
        <v>251</v>
      </c>
      <c r="B252" s="38" t="str">
        <f t="shared" si="3"/>
        <v>**** *id_251 *ano_2011 *categoria_APELO_AOS_MOTIVOS *tipo_Apelo_ao_povo</v>
      </c>
      <c r="C252" s="10">
        <v>2011</v>
      </c>
      <c r="D252" s="10" t="s">
        <v>905</v>
      </c>
      <c r="E252" s="24" t="s">
        <v>911</v>
      </c>
      <c r="F252" s="52" t="s">
        <v>1488</v>
      </c>
    </row>
    <row r="253" spans="1:6" ht="51" x14ac:dyDescent="0.25">
      <c r="A253" s="38">
        <v>252</v>
      </c>
      <c r="B253" s="38" t="str">
        <f t="shared" si="3"/>
        <v>**** *id_252 *ano_2011 *categoria_APELO_AOS_MOTIVOS *tipo_Apelo_ao_povo</v>
      </c>
      <c r="C253" s="10">
        <v>2011</v>
      </c>
      <c r="D253" s="10" t="s">
        <v>905</v>
      </c>
      <c r="E253" s="24" t="s">
        <v>911</v>
      </c>
      <c r="F253" s="52" t="s">
        <v>1065</v>
      </c>
    </row>
    <row r="254" spans="1:6" ht="51" x14ac:dyDescent="0.25">
      <c r="A254" s="38">
        <v>253</v>
      </c>
      <c r="B254" s="38" t="str">
        <f t="shared" si="3"/>
        <v>**** *id_253 *ano_2011 *categoria_APELO_AOS_MOTIVOS *tipo_Apelo_ao_povo</v>
      </c>
      <c r="C254" s="10">
        <v>2011</v>
      </c>
      <c r="D254" s="10" t="s">
        <v>905</v>
      </c>
      <c r="E254" s="24" t="s">
        <v>911</v>
      </c>
      <c r="F254" s="52" t="s">
        <v>1489</v>
      </c>
    </row>
    <row r="255" spans="1:6" ht="51" x14ac:dyDescent="0.25">
      <c r="A255" s="38">
        <v>254</v>
      </c>
      <c r="B255" s="38" t="str">
        <f t="shared" si="3"/>
        <v>**** *id_254 *ano_2011 *categoria_APELO_AOS_MOTIVOS *tipo_Apelo_ao_povo</v>
      </c>
      <c r="C255" s="10">
        <v>2011</v>
      </c>
      <c r="D255" s="10" t="s">
        <v>905</v>
      </c>
      <c r="E255" s="24" t="s">
        <v>911</v>
      </c>
      <c r="F255" s="52" t="s">
        <v>1490</v>
      </c>
    </row>
    <row r="256" spans="1:6" ht="51" x14ac:dyDescent="0.25">
      <c r="A256" s="38">
        <v>255</v>
      </c>
      <c r="B256" s="38" t="str">
        <f t="shared" si="3"/>
        <v>**** *id_255 *ano_2011 *categoria_APELO_AOS_MOTIVOS *tipo_Apelo_ao_povo</v>
      </c>
      <c r="C256" s="10">
        <v>2011</v>
      </c>
      <c r="D256" s="10" t="s">
        <v>905</v>
      </c>
      <c r="E256" s="24" t="s">
        <v>911</v>
      </c>
      <c r="F256" s="52" t="s">
        <v>1340</v>
      </c>
    </row>
    <row r="257" spans="1:6" ht="51" x14ac:dyDescent="0.25">
      <c r="A257" s="38">
        <v>256</v>
      </c>
      <c r="B257" s="38" t="str">
        <f t="shared" si="3"/>
        <v>**** *id_256 *ano_2011 *categoria_APELO_AOS_MOTIVOS *tipo_Apelo_ao_povo</v>
      </c>
      <c r="C257" s="10">
        <v>2011</v>
      </c>
      <c r="D257" s="10" t="s">
        <v>905</v>
      </c>
      <c r="E257" s="24" t="s">
        <v>911</v>
      </c>
      <c r="F257" s="52" t="s">
        <v>1066</v>
      </c>
    </row>
    <row r="258" spans="1:6" ht="51" x14ac:dyDescent="0.25">
      <c r="A258" s="38">
        <v>257</v>
      </c>
      <c r="B258" s="38" t="str">
        <f t="shared" ref="B258:B321" si="4">"**** *id_"&amp;A258&amp;" *ano_"&amp;C258&amp;" *categoria_"&amp;D258&amp;" *tipo_"&amp;E258</f>
        <v>**** *id_257 *ano_2011 *categoria_APELO_AOS_MOTIVOS *tipo_Apelo_ao_povo</v>
      </c>
      <c r="C258" s="10">
        <v>2011</v>
      </c>
      <c r="D258" s="10" t="s">
        <v>905</v>
      </c>
      <c r="E258" s="24" t="s">
        <v>911</v>
      </c>
      <c r="F258" s="52" t="s">
        <v>1491</v>
      </c>
    </row>
    <row r="259" spans="1:6" ht="51" x14ac:dyDescent="0.25">
      <c r="A259" s="38">
        <v>258</v>
      </c>
      <c r="B259" s="38" t="str">
        <f t="shared" si="4"/>
        <v>**** *id_258 *ano_2011 *categoria_APELO_AOS_MOTIVOS *tipo_Apelo_ao_povo</v>
      </c>
      <c r="C259" s="10">
        <v>2011</v>
      </c>
      <c r="D259" s="10" t="s">
        <v>905</v>
      </c>
      <c r="E259" s="24" t="s">
        <v>911</v>
      </c>
      <c r="F259" s="52" t="s">
        <v>1492</v>
      </c>
    </row>
    <row r="260" spans="1:6" ht="51" x14ac:dyDescent="0.25">
      <c r="A260" s="38">
        <v>259</v>
      </c>
      <c r="B260" s="38" t="str">
        <f t="shared" si="4"/>
        <v>**** *id_259 *ano_2011 *categoria_APELO_AOS_MOTIVOS *tipo_Apelo_ao_povo</v>
      </c>
      <c r="C260" s="10">
        <v>2011</v>
      </c>
      <c r="D260" s="10" t="s">
        <v>905</v>
      </c>
      <c r="E260" s="24" t="s">
        <v>911</v>
      </c>
      <c r="F260" s="50" t="s">
        <v>1493</v>
      </c>
    </row>
    <row r="261" spans="1:6" ht="51" x14ac:dyDescent="0.25">
      <c r="A261" s="38">
        <v>260</v>
      </c>
      <c r="B261" s="38" t="str">
        <f t="shared" si="4"/>
        <v>**** *id_260 *ano_2011 *categoria_APELO_AOS_MOTIVOS *tipo_Apelo_ao_povo</v>
      </c>
      <c r="C261" s="10">
        <v>2011</v>
      </c>
      <c r="D261" s="10" t="s">
        <v>905</v>
      </c>
      <c r="E261" s="24" t="s">
        <v>911</v>
      </c>
      <c r="F261" s="52" t="s">
        <v>1494</v>
      </c>
    </row>
    <row r="262" spans="1:6" ht="51" x14ac:dyDescent="0.25">
      <c r="A262" s="38">
        <v>261</v>
      </c>
      <c r="B262" s="38" t="str">
        <f t="shared" si="4"/>
        <v>**** *id_261 *ano_2011 *categoria_APELO_AOS_MOTIVOS *tipo_Apelo_ao_povo</v>
      </c>
      <c r="C262" s="10">
        <v>2011</v>
      </c>
      <c r="D262" s="10" t="s">
        <v>905</v>
      </c>
      <c r="E262" s="24" t="s">
        <v>911</v>
      </c>
      <c r="F262" s="52" t="s">
        <v>1495</v>
      </c>
    </row>
    <row r="263" spans="1:6" ht="63" x14ac:dyDescent="0.25">
      <c r="A263" s="38">
        <v>262</v>
      </c>
      <c r="B263" s="38" t="str">
        <f t="shared" si="4"/>
        <v>**** *id_262 *ano_2011 *categoria_APELO_AOS_MOTIVOS *tipo_Apelo_ao_povo</v>
      </c>
      <c r="C263" s="10">
        <v>2011</v>
      </c>
      <c r="D263" s="10" t="s">
        <v>905</v>
      </c>
      <c r="E263" s="24" t="s">
        <v>911</v>
      </c>
      <c r="F263" s="52" t="s">
        <v>1496</v>
      </c>
    </row>
    <row r="264" spans="1:6" ht="94.5" x14ac:dyDescent="0.25">
      <c r="A264" s="38">
        <v>263</v>
      </c>
      <c r="B264" s="38" t="str">
        <f t="shared" si="4"/>
        <v>**** *id_263 *ano_2011 *categoria_CAUSAIS *tipo_Causa_complexa</v>
      </c>
      <c r="C264" s="10">
        <v>2011</v>
      </c>
      <c r="D264" s="10" t="s">
        <v>349</v>
      </c>
      <c r="E264" s="24" t="s">
        <v>912</v>
      </c>
      <c r="F264" s="52" t="s">
        <v>1067</v>
      </c>
    </row>
    <row r="265" spans="1:6" ht="47.25" x14ac:dyDescent="0.25">
      <c r="A265" s="38">
        <v>264</v>
      </c>
      <c r="B265" s="38" t="str">
        <f t="shared" si="4"/>
        <v>**** *id_264 *ano_2011 *categoria_CAUSAIS *tipo_Causa_complexa</v>
      </c>
      <c r="C265" s="10">
        <v>2011</v>
      </c>
      <c r="D265" s="10" t="s">
        <v>349</v>
      </c>
      <c r="E265" s="24" t="s">
        <v>912</v>
      </c>
      <c r="F265" s="52" t="s">
        <v>1497</v>
      </c>
    </row>
    <row r="266" spans="1:6" ht="38.25" x14ac:dyDescent="0.25">
      <c r="A266" s="38">
        <v>265</v>
      </c>
      <c r="B266" s="38" t="str">
        <f t="shared" si="4"/>
        <v>**** *id_265 *ano_2011 *categoria_DISPERSÃO *tipo_Apelo_à_ignorância</v>
      </c>
      <c r="C266" s="10">
        <v>2011</v>
      </c>
      <c r="D266" s="10" t="s">
        <v>348</v>
      </c>
      <c r="E266" s="29" t="s">
        <v>943</v>
      </c>
      <c r="F266" s="52" t="s">
        <v>1348</v>
      </c>
    </row>
    <row r="267" spans="1:6" ht="38.25" x14ac:dyDescent="0.25">
      <c r="A267" s="38">
        <v>266</v>
      </c>
      <c r="B267" s="38" t="str">
        <f t="shared" si="4"/>
        <v>**** *id_266 *ano_2011 *categoria_DISPERSÃO *tipo_Pergunta_complexa</v>
      </c>
      <c r="C267" s="10">
        <v>2011</v>
      </c>
      <c r="D267" s="10" t="s">
        <v>348</v>
      </c>
      <c r="E267" s="25" t="s">
        <v>936</v>
      </c>
      <c r="F267" s="52" t="s">
        <v>1498</v>
      </c>
    </row>
    <row r="268" spans="1:6" ht="38.25" x14ac:dyDescent="0.25">
      <c r="A268" s="38">
        <v>267</v>
      </c>
      <c r="B268" s="38" t="str">
        <f t="shared" si="4"/>
        <v>**** *id_267 *ano_2011 *categoria_DISPERSÃO *tipo_Pergunta_complexa</v>
      </c>
      <c r="C268" s="10">
        <v>2011</v>
      </c>
      <c r="D268" s="10" t="s">
        <v>348</v>
      </c>
      <c r="E268" s="25" t="s">
        <v>936</v>
      </c>
      <c r="F268" s="52" t="s">
        <v>1068</v>
      </c>
    </row>
    <row r="269" spans="1:6" ht="38.25" x14ac:dyDescent="0.25">
      <c r="A269" s="38">
        <v>268</v>
      </c>
      <c r="B269" s="38" t="str">
        <f t="shared" si="4"/>
        <v>**** *id_268 *ano_2011 *categoria_DISPERSÃO *tipo_Pergunta_complexa</v>
      </c>
      <c r="C269" s="10">
        <v>2011</v>
      </c>
      <c r="D269" s="10" t="s">
        <v>348</v>
      </c>
      <c r="E269" s="25" t="s">
        <v>936</v>
      </c>
      <c r="F269" s="52" t="s">
        <v>1069</v>
      </c>
    </row>
    <row r="270" spans="1:6" ht="38.25" x14ac:dyDescent="0.25">
      <c r="A270" s="38">
        <v>269</v>
      </c>
      <c r="B270" s="38" t="str">
        <f t="shared" si="4"/>
        <v>**** *id_269 *ano_2011 *categoria_DISPERSÃO *tipo_Pergunta_complexa</v>
      </c>
      <c r="C270" s="10">
        <v>2011</v>
      </c>
      <c r="D270" s="10" t="s">
        <v>348</v>
      </c>
      <c r="E270" s="25" t="s">
        <v>936</v>
      </c>
      <c r="F270" s="50" t="s">
        <v>1499</v>
      </c>
    </row>
    <row r="271" spans="1:6" ht="63" x14ac:dyDescent="0.25">
      <c r="A271" s="38">
        <v>270</v>
      </c>
      <c r="B271" s="38" t="str">
        <f t="shared" si="4"/>
        <v>**** *id_270 *ano_2011 *categoria_ERROS_DE_DEFINIÇÃO *tipo_Definição_circular</v>
      </c>
      <c r="C271" s="10">
        <v>2011</v>
      </c>
      <c r="D271" s="10" t="s">
        <v>906</v>
      </c>
      <c r="E271" s="24" t="s">
        <v>915</v>
      </c>
      <c r="F271" s="52" t="s">
        <v>1500</v>
      </c>
    </row>
    <row r="272" spans="1:6" ht="47.25" x14ac:dyDescent="0.25">
      <c r="A272" s="38">
        <v>271</v>
      </c>
      <c r="B272" s="38" t="str">
        <f t="shared" si="4"/>
        <v>**** *id_271 *ano_2011 *categoria_EXPLICAÇÃO *tipo_Âmbito_limitado</v>
      </c>
      <c r="C272" s="10">
        <v>2011</v>
      </c>
      <c r="D272" s="10" t="s">
        <v>344</v>
      </c>
      <c r="E272" s="25" t="s">
        <v>931</v>
      </c>
      <c r="F272" s="50" t="s">
        <v>1501</v>
      </c>
    </row>
    <row r="273" spans="1:6" ht="47.25" x14ac:dyDescent="0.25">
      <c r="A273" s="38">
        <v>272</v>
      </c>
      <c r="B273" s="38" t="str">
        <f t="shared" si="4"/>
        <v>**** *id_272 *ano_2011 *categoria_EXPLICAÇÃO *tipo_Distorcer_os_fatos</v>
      </c>
      <c r="C273" s="10">
        <v>2011</v>
      </c>
      <c r="D273" s="10" t="s">
        <v>344</v>
      </c>
      <c r="E273" s="29" t="s">
        <v>2477</v>
      </c>
      <c r="F273" s="50" t="s">
        <v>1502</v>
      </c>
    </row>
    <row r="274" spans="1:6" ht="78.75" x14ac:dyDescent="0.25">
      <c r="A274" s="38">
        <v>273</v>
      </c>
      <c r="B274" s="38" t="str">
        <f t="shared" si="4"/>
        <v>**** *id_273 *ano_2011 *categoria_EXPLICAÇÃO *tipo_Pouca_profundidade</v>
      </c>
      <c r="C274" s="10">
        <v>2011</v>
      </c>
      <c r="D274" s="10" t="s">
        <v>344</v>
      </c>
      <c r="E274" s="24" t="s">
        <v>916</v>
      </c>
      <c r="F274" s="52" t="s">
        <v>1503</v>
      </c>
    </row>
    <row r="275" spans="1:6" ht="78.75" x14ac:dyDescent="0.25">
      <c r="A275" s="38">
        <v>274</v>
      </c>
      <c r="B275" s="38" t="str">
        <f t="shared" si="4"/>
        <v>**** *id_274 *ano_2011 *categoria_FALHA_AO_ALVO *tipo_Conclusão_irrelevante</v>
      </c>
      <c r="C275" s="10">
        <v>2011</v>
      </c>
      <c r="D275" s="10" t="s">
        <v>907</v>
      </c>
      <c r="E275" s="24" t="s">
        <v>917</v>
      </c>
      <c r="F275" s="50" t="s">
        <v>1504</v>
      </c>
    </row>
    <row r="276" spans="1:6" ht="63" x14ac:dyDescent="0.25">
      <c r="A276" s="38">
        <v>275</v>
      </c>
      <c r="B276" s="38" t="str">
        <f t="shared" si="4"/>
        <v>**** *id_275 *ano_2011 *categoria_INDUTIVA *tipo_Omissão_de_dados</v>
      </c>
      <c r="C276" s="10">
        <v>2011</v>
      </c>
      <c r="D276" s="10" t="s">
        <v>345</v>
      </c>
      <c r="E276" s="24" t="s">
        <v>920</v>
      </c>
      <c r="F276" s="52" t="s">
        <v>1505</v>
      </c>
    </row>
    <row r="277" spans="1:6" ht="63.75" x14ac:dyDescent="0.25">
      <c r="A277" s="38">
        <v>276</v>
      </c>
      <c r="B277" s="38" t="str">
        <f t="shared" si="4"/>
        <v>**** *id_276 *ano_2011 *categoria_NON_SEQUITUR *tipo_Afirmação_consequente</v>
      </c>
      <c r="C277" s="10">
        <v>2011</v>
      </c>
      <c r="D277" s="10" t="s">
        <v>909</v>
      </c>
      <c r="E277" s="25" t="s">
        <v>933</v>
      </c>
      <c r="F277" s="50" t="s">
        <v>1506</v>
      </c>
    </row>
    <row r="278" spans="1:6" ht="63" x14ac:dyDescent="0.25">
      <c r="A278" s="38">
        <v>277</v>
      </c>
      <c r="B278" s="38" t="str">
        <f t="shared" si="4"/>
        <v>**** *id_277 *ano_2011 *categoria_NON_SEQUITUR *tipo_Inconsistência</v>
      </c>
      <c r="C278" s="10">
        <v>2011</v>
      </c>
      <c r="D278" s="10" t="s">
        <v>909</v>
      </c>
      <c r="E278" s="24" t="s">
        <v>103</v>
      </c>
      <c r="F278" s="52" t="s">
        <v>1070</v>
      </c>
    </row>
    <row r="279" spans="1:6" ht="51" x14ac:dyDescent="0.25">
      <c r="A279" s="38">
        <v>278</v>
      </c>
      <c r="B279" s="38" t="str">
        <f t="shared" si="4"/>
        <v>**** *id_278 *ano_2012 *categoria_APELO_AOS_MOTIVOS *tipo_Apelo_à_força</v>
      </c>
      <c r="C279" s="10">
        <v>2012</v>
      </c>
      <c r="D279" s="10" t="s">
        <v>905</v>
      </c>
      <c r="E279" s="30" t="s">
        <v>940</v>
      </c>
      <c r="F279" s="54" t="s">
        <v>1071</v>
      </c>
    </row>
    <row r="280" spans="1:6" ht="126" x14ac:dyDescent="0.25">
      <c r="A280" s="38">
        <v>279</v>
      </c>
      <c r="B280" s="38" t="str">
        <f t="shared" si="4"/>
        <v>**** *id_279 *ano_2012 *categoria_APELO_AOS_MOTIVOS *tipo_Apelo_à_piedade</v>
      </c>
      <c r="C280" s="10">
        <v>2012</v>
      </c>
      <c r="D280" s="10" t="s">
        <v>905</v>
      </c>
      <c r="E280" s="29" t="s">
        <v>942</v>
      </c>
      <c r="F280" s="53" t="s">
        <v>1507</v>
      </c>
    </row>
    <row r="281" spans="1:6" ht="78.75" x14ac:dyDescent="0.25">
      <c r="A281" s="38">
        <v>280</v>
      </c>
      <c r="B281" s="38" t="str">
        <f t="shared" si="4"/>
        <v>**** *id_280 *ano_2012 *categoria_APELO_AOS_MOTIVOS *tipo_Apelo_à_preconceitos_ou_emoções</v>
      </c>
      <c r="C281" s="10">
        <v>2012</v>
      </c>
      <c r="D281" s="10" t="s">
        <v>905</v>
      </c>
      <c r="E281" s="24" t="s">
        <v>941</v>
      </c>
      <c r="F281" s="52" t="s">
        <v>1072</v>
      </c>
    </row>
    <row r="282" spans="1:6" ht="63.75" x14ac:dyDescent="0.25">
      <c r="A282" s="38">
        <v>281</v>
      </c>
      <c r="B282" s="38" t="str">
        <f t="shared" si="4"/>
        <v>**** *id_281 *ano_2012 *categoria_APELO_AOS_MOTIVOS *tipo_Apelo_à_preconceitos_ou_emoções</v>
      </c>
      <c r="C282" s="10">
        <v>2012</v>
      </c>
      <c r="D282" s="10" t="s">
        <v>905</v>
      </c>
      <c r="E282" s="24" t="s">
        <v>941</v>
      </c>
      <c r="F282" s="51" t="s">
        <v>1508</v>
      </c>
    </row>
    <row r="283" spans="1:6" ht="110.25" x14ac:dyDescent="0.25">
      <c r="A283" s="38">
        <v>282</v>
      </c>
      <c r="B283" s="38" t="str">
        <f t="shared" si="4"/>
        <v>**** *id_282 *ano_2012 *categoria_APELO_AOS_MOTIVOS *tipo_Apelo_à_preconceitos_ou_emoções</v>
      </c>
      <c r="C283" s="10">
        <v>2012</v>
      </c>
      <c r="D283" s="10" t="s">
        <v>905</v>
      </c>
      <c r="E283" s="24" t="s">
        <v>941</v>
      </c>
      <c r="F283" s="51" t="s">
        <v>1073</v>
      </c>
    </row>
    <row r="284" spans="1:6" ht="51" x14ac:dyDescent="0.25">
      <c r="A284" s="38">
        <v>283</v>
      </c>
      <c r="B284" s="38" t="str">
        <f t="shared" si="4"/>
        <v>**** *id_283 *ano_2012 *categoria_APELO_AOS_MOTIVOS *tipo_Apelo_ao_povo</v>
      </c>
      <c r="C284" s="10">
        <v>2012</v>
      </c>
      <c r="D284" s="10" t="s">
        <v>905</v>
      </c>
      <c r="E284" s="24" t="s">
        <v>911</v>
      </c>
      <c r="F284" s="51" t="s">
        <v>1366</v>
      </c>
    </row>
    <row r="285" spans="1:6" ht="51" x14ac:dyDescent="0.25">
      <c r="A285" s="38">
        <v>284</v>
      </c>
      <c r="B285" s="38" t="str">
        <f t="shared" si="4"/>
        <v>**** *id_284 *ano_2012 *categoria_APELO_AOS_MOTIVOS *tipo_Apelo_ao_povo</v>
      </c>
      <c r="C285" s="10">
        <v>2012</v>
      </c>
      <c r="D285" s="10" t="s">
        <v>905</v>
      </c>
      <c r="E285" s="24" t="s">
        <v>911</v>
      </c>
      <c r="F285" s="51" t="s">
        <v>1074</v>
      </c>
    </row>
    <row r="286" spans="1:6" ht="63" x14ac:dyDescent="0.25">
      <c r="A286" s="38">
        <v>285</v>
      </c>
      <c r="B286" s="38" t="str">
        <f t="shared" si="4"/>
        <v>**** *id_285 *ano_2012 *categoria_APELO_AOS_MOTIVOS *tipo_Apelo_ao_povo</v>
      </c>
      <c r="C286" s="10">
        <v>2012</v>
      </c>
      <c r="D286" s="10" t="s">
        <v>905</v>
      </c>
      <c r="E286" s="24" t="s">
        <v>911</v>
      </c>
      <c r="F286" s="54" t="s">
        <v>1509</v>
      </c>
    </row>
    <row r="287" spans="1:6" ht="63" x14ac:dyDescent="0.25">
      <c r="A287" s="38">
        <v>286</v>
      </c>
      <c r="B287" s="38" t="str">
        <f t="shared" si="4"/>
        <v>**** *id_286 *ano_2012 *categoria_APELO_AOS_MOTIVOS *tipo_Apelo_ao_povo</v>
      </c>
      <c r="C287" s="10">
        <v>2012</v>
      </c>
      <c r="D287" s="10" t="s">
        <v>905</v>
      </c>
      <c r="E287" s="24" t="s">
        <v>911</v>
      </c>
      <c r="F287" s="51" t="s">
        <v>1510</v>
      </c>
    </row>
    <row r="288" spans="1:6" ht="63" x14ac:dyDescent="0.25">
      <c r="A288" s="38">
        <v>287</v>
      </c>
      <c r="B288" s="38" t="str">
        <f t="shared" si="4"/>
        <v>**** *id_287 *ano_2012 *categoria_APELO_AOS_MOTIVOS *tipo_Apelo_ao_povo</v>
      </c>
      <c r="C288" s="10">
        <v>2012</v>
      </c>
      <c r="D288" s="10" t="s">
        <v>905</v>
      </c>
      <c r="E288" s="24" t="s">
        <v>911</v>
      </c>
      <c r="F288" s="51" t="s">
        <v>1511</v>
      </c>
    </row>
    <row r="289" spans="1:6" ht="63" x14ac:dyDescent="0.25">
      <c r="A289" s="38">
        <v>288</v>
      </c>
      <c r="B289" s="38" t="str">
        <f t="shared" si="4"/>
        <v>**** *id_288 *ano_2012 *categoria_APELO_AOS_MOTIVOS *tipo_Apelo_ao_povo</v>
      </c>
      <c r="C289" s="10">
        <v>2012</v>
      </c>
      <c r="D289" s="10" t="s">
        <v>905</v>
      </c>
      <c r="E289" s="24" t="s">
        <v>911</v>
      </c>
      <c r="F289" s="51" t="s">
        <v>1512</v>
      </c>
    </row>
    <row r="290" spans="1:6" ht="110.25" x14ac:dyDescent="0.25">
      <c r="A290" s="38">
        <v>289</v>
      </c>
      <c r="B290" s="38" t="str">
        <f t="shared" si="4"/>
        <v>**** *id_289 *ano_2012 *categoria_APELO_AOS_MOTIVOS *tipo_Apelo_ao_povo</v>
      </c>
      <c r="C290" s="10">
        <v>2012</v>
      </c>
      <c r="D290" s="10" t="s">
        <v>905</v>
      </c>
      <c r="E290" s="24" t="s">
        <v>911</v>
      </c>
      <c r="F290" s="51" t="s">
        <v>1075</v>
      </c>
    </row>
    <row r="291" spans="1:6" ht="78.75" x14ac:dyDescent="0.25">
      <c r="A291" s="38">
        <v>290</v>
      </c>
      <c r="B291" s="38" t="str">
        <f t="shared" si="4"/>
        <v>**** *id_290 *ano_2012 *categoria_APELO_AOS_MOTIVOS *tipo_Apelo_ao_povo</v>
      </c>
      <c r="C291" s="10">
        <v>2012</v>
      </c>
      <c r="D291" s="10" t="s">
        <v>905</v>
      </c>
      <c r="E291" s="24" t="s">
        <v>911</v>
      </c>
      <c r="F291" s="51" t="s">
        <v>1076</v>
      </c>
    </row>
    <row r="292" spans="1:6" ht="51" x14ac:dyDescent="0.25">
      <c r="A292" s="38">
        <v>291</v>
      </c>
      <c r="B292" s="38" t="str">
        <f t="shared" si="4"/>
        <v>**** *id_291 *ano_2012 *categoria_APELO_AOS_MOTIVOS *tipo_Apelo_ao_povo</v>
      </c>
      <c r="C292" s="10">
        <v>2012</v>
      </c>
      <c r="D292" s="10" t="s">
        <v>905</v>
      </c>
      <c r="E292" s="24" t="s">
        <v>911</v>
      </c>
      <c r="F292" s="53" t="s">
        <v>1513</v>
      </c>
    </row>
    <row r="293" spans="1:6" ht="110.25" x14ac:dyDescent="0.25">
      <c r="A293" s="38">
        <v>292</v>
      </c>
      <c r="B293" s="38" t="str">
        <f t="shared" si="4"/>
        <v>**** *id_292 *ano_2012 *categoria_CAUSAIS *tipo_Causa_complexa</v>
      </c>
      <c r="C293" s="10">
        <v>2012</v>
      </c>
      <c r="D293" s="10" t="s">
        <v>349</v>
      </c>
      <c r="E293" s="29" t="s">
        <v>912</v>
      </c>
      <c r="F293" s="53" t="s">
        <v>1514</v>
      </c>
    </row>
    <row r="294" spans="1:6" ht="63" x14ac:dyDescent="0.25">
      <c r="A294" s="38">
        <v>293</v>
      </c>
      <c r="B294" s="38" t="str">
        <f t="shared" si="4"/>
        <v>**** *id_293 *ano_2012 *categoria_CAUSAIS *tipo_Efeito_conjunto</v>
      </c>
      <c r="C294" s="10">
        <v>2012</v>
      </c>
      <c r="D294" s="10" t="s">
        <v>349</v>
      </c>
      <c r="E294" s="29" t="s">
        <v>934</v>
      </c>
      <c r="F294" s="51" t="s">
        <v>1515</v>
      </c>
    </row>
    <row r="295" spans="1:6" ht="51" x14ac:dyDescent="0.25">
      <c r="A295" s="38">
        <v>294</v>
      </c>
      <c r="B295" s="38" t="str">
        <f t="shared" si="4"/>
        <v>**** *id_294 *ano_2012 *categoria_CAUSAIS *tipo_Tomar_o_efeito_pela_causa</v>
      </c>
      <c r="C295" s="10">
        <v>2012</v>
      </c>
      <c r="D295" s="10" t="s">
        <v>349</v>
      </c>
      <c r="E295" s="29" t="s">
        <v>929</v>
      </c>
      <c r="F295" s="54" t="s">
        <v>1077</v>
      </c>
    </row>
    <row r="296" spans="1:6" ht="38.25" x14ac:dyDescent="0.25">
      <c r="A296" s="38">
        <v>295</v>
      </c>
      <c r="B296" s="38" t="str">
        <f t="shared" si="4"/>
        <v>**** *id_295 *ano_2012 *categoria_DISPERSÃO *tipo_Apelo_à_ignorância</v>
      </c>
      <c r="C296" s="10">
        <v>2012</v>
      </c>
      <c r="D296" s="10" t="s">
        <v>348</v>
      </c>
      <c r="E296" s="29" t="s">
        <v>943</v>
      </c>
      <c r="F296" s="51" t="s">
        <v>1078</v>
      </c>
    </row>
    <row r="297" spans="1:6" ht="78.75" x14ac:dyDescent="0.25">
      <c r="A297" s="38">
        <v>296</v>
      </c>
      <c r="B297" s="38" t="str">
        <f t="shared" si="4"/>
        <v>**** *id_296 *ano_2012 *categoria_DISPERSÃO *tipo_Apelo_à_ignorância</v>
      </c>
      <c r="C297" s="10">
        <v>2012</v>
      </c>
      <c r="D297" s="10" t="s">
        <v>348</v>
      </c>
      <c r="E297" s="29" t="s">
        <v>943</v>
      </c>
      <c r="F297" s="53" t="s">
        <v>1516</v>
      </c>
    </row>
    <row r="298" spans="1:6" ht="63.75" x14ac:dyDescent="0.25">
      <c r="A298" s="38">
        <v>297</v>
      </c>
      <c r="B298" s="38" t="str">
        <f t="shared" si="4"/>
        <v>**** *id_297 *ano_2012 *categoria_ERROS_DE_DEFINIÇÃO *tipo_Demasiadamente_restrita</v>
      </c>
      <c r="C298" s="10">
        <v>2012</v>
      </c>
      <c r="D298" s="10" t="s">
        <v>906</v>
      </c>
      <c r="E298" s="29" t="s">
        <v>930</v>
      </c>
      <c r="F298" s="51" t="s">
        <v>1079</v>
      </c>
    </row>
    <row r="299" spans="1:6" ht="63" x14ac:dyDescent="0.25">
      <c r="A299" s="38">
        <v>298</v>
      </c>
      <c r="B299" s="38" t="str">
        <f t="shared" si="4"/>
        <v>**** *id_298 *ano_2012 *categoria_EXPLICAÇÃO *tipo_Distorcer_os_fatos</v>
      </c>
      <c r="C299" s="10">
        <v>2012</v>
      </c>
      <c r="D299" s="10" t="s">
        <v>344</v>
      </c>
      <c r="E299" s="29" t="s">
        <v>2477</v>
      </c>
      <c r="F299" s="51" t="s">
        <v>1517</v>
      </c>
    </row>
    <row r="300" spans="1:6" ht="38.25" x14ac:dyDescent="0.25">
      <c r="A300" s="38">
        <v>299</v>
      </c>
      <c r="B300" s="38" t="str">
        <f t="shared" si="4"/>
        <v>**** *id_299 *ano_2012 *categoria_EXPLICAÇÃO *tipo_Distorcer_os_fatos</v>
      </c>
      <c r="C300" s="10">
        <v>2012</v>
      </c>
      <c r="D300" s="10" t="s">
        <v>344</v>
      </c>
      <c r="E300" s="29" t="s">
        <v>2477</v>
      </c>
      <c r="F300" s="54" t="s">
        <v>1518</v>
      </c>
    </row>
    <row r="301" spans="1:6" ht="63" x14ac:dyDescent="0.25">
      <c r="A301" s="38">
        <v>300</v>
      </c>
      <c r="B301" s="38" t="str">
        <f t="shared" si="4"/>
        <v>**** *id_300 *ano_2012 *categoria_EXPLICAÇÃO *tipo_Irrefutabilidade</v>
      </c>
      <c r="C301" s="10">
        <v>2012</v>
      </c>
      <c r="D301" s="10" t="s">
        <v>344</v>
      </c>
      <c r="E301" s="24" t="s">
        <v>104</v>
      </c>
      <c r="F301" s="51" t="s">
        <v>1519</v>
      </c>
    </row>
    <row r="302" spans="1:6" ht="63" x14ac:dyDescent="0.25">
      <c r="A302" s="38">
        <v>301</v>
      </c>
      <c r="B302" s="38" t="str">
        <f t="shared" si="4"/>
        <v>**** *id_301 *ano_2012 *categoria_EXPLICAÇÃO *tipo_Pouca_profundidade</v>
      </c>
      <c r="C302" s="10">
        <v>2012</v>
      </c>
      <c r="D302" s="10" t="s">
        <v>344</v>
      </c>
      <c r="E302" s="29" t="s">
        <v>916</v>
      </c>
      <c r="F302" s="51" t="s">
        <v>1356</v>
      </c>
    </row>
    <row r="303" spans="1:6" ht="78.75" x14ac:dyDescent="0.25">
      <c r="A303" s="38">
        <v>302</v>
      </c>
      <c r="B303" s="38" t="str">
        <f t="shared" si="4"/>
        <v>**** *id_302 *ano_2012 *categoria_EXPLICAÇÃO *tipo_Pouca_profundidade</v>
      </c>
      <c r="C303" s="10">
        <v>2012</v>
      </c>
      <c r="D303" s="10" t="s">
        <v>344</v>
      </c>
      <c r="E303" s="29" t="s">
        <v>916</v>
      </c>
      <c r="F303" s="51" t="s">
        <v>1080</v>
      </c>
    </row>
    <row r="304" spans="1:6" ht="110.25" x14ac:dyDescent="0.25">
      <c r="A304" s="38">
        <v>303</v>
      </c>
      <c r="B304" s="38" t="str">
        <f t="shared" si="4"/>
        <v>**** *id_303 *ano_2012 *categoria_FALHA_AO_ALVO *tipo_Conclusão_irrelevante</v>
      </c>
      <c r="C304" s="10">
        <v>2012</v>
      </c>
      <c r="D304" s="10" t="s">
        <v>907</v>
      </c>
      <c r="E304" s="29" t="s">
        <v>917</v>
      </c>
      <c r="F304" s="51" t="s">
        <v>1081</v>
      </c>
    </row>
    <row r="305" spans="1:6" ht="94.5" x14ac:dyDescent="0.25">
      <c r="A305" s="38">
        <v>304</v>
      </c>
      <c r="B305" s="38" t="str">
        <f t="shared" si="4"/>
        <v>**** *id_304 *ano_2012 *categoria_FALHA_AO_ALVO *tipo_Conclusão_irrelevante</v>
      </c>
      <c r="C305" s="10">
        <v>2012</v>
      </c>
      <c r="D305" s="10" t="s">
        <v>907</v>
      </c>
      <c r="E305" s="29" t="s">
        <v>917</v>
      </c>
      <c r="F305" s="51" t="s">
        <v>1520</v>
      </c>
    </row>
    <row r="306" spans="1:6" ht="78.75" x14ac:dyDescent="0.25">
      <c r="A306" s="38">
        <v>305</v>
      </c>
      <c r="B306" s="38" t="str">
        <f t="shared" si="4"/>
        <v>**** *id_305 *ano_2012 *categoria_FALHA_AO_ALVO *tipo_Petição_de_princípio</v>
      </c>
      <c r="C306" s="10">
        <v>2012</v>
      </c>
      <c r="D306" s="10" t="s">
        <v>907</v>
      </c>
      <c r="E306" s="29" t="s">
        <v>932</v>
      </c>
      <c r="F306" s="51" t="s">
        <v>1082</v>
      </c>
    </row>
    <row r="307" spans="1:6" ht="51" x14ac:dyDescent="0.25">
      <c r="A307" s="38">
        <v>306</v>
      </c>
      <c r="B307" s="38" t="str">
        <f t="shared" si="4"/>
        <v>**** *id_306 *ano_2012 *categoria_FUGIR_DO_ASSUNTO *tipo_Ad_hominem</v>
      </c>
      <c r="C307" s="10">
        <v>2012</v>
      </c>
      <c r="D307" s="10" t="s">
        <v>908</v>
      </c>
      <c r="E307" s="29" t="s">
        <v>924</v>
      </c>
      <c r="F307" s="51" t="s">
        <v>1083</v>
      </c>
    </row>
    <row r="308" spans="1:6" ht="51" x14ac:dyDescent="0.25">
      <c r="A308" s="38">
        <v>307</v>
      </c>
      <c r="B308" s="38" t="str">
        <f t="shared" si="4"/>
        <v>**** *id_307 *ano_2012 *categoria_FUGIR_DO_ASSUNTO *tipo_Ad_hominem</v>
      </c>
      <c r="C308" s="10">
        <v>2012</v>
      </c>
      <c r="D308" s="10" t="s">
        <v>908</v>
      </c>
      <c r="E308" s="29" t="s">
        <v>924</v>
      </c>
      <c r="F308" s="53" t="s">
        <v>1084</v>
      </c>
    </row>
    <row r="309" spans="1:6" ht="78.75" x14ac:dyDescent="0.25">
      <c r="A309" s="38">
        <v>308</v>
      </c>
      <c r="B309" s="38" t="str">
        <f t="shared" si="4"/>
        <v>**** *id_308 *ano_2012 *categoria_FUGIR_DO_ASSUNTO *tipo_Ad_hominem</v>
      </c>
      <c r="C309" s="10">
        <v>2012</v>
      </c>
      <c r="D309" s="10" t="s">
        <v>908</v>
      </c>
      <c r="E309" s="29" t="s">
        <v>924</v>
      </c>
      <c r="F309" s="51" t="s">
        <v>1521</v>
      </c>
    </row>
    <row r="310" spans="1:6" ht="51" x14ac:dyDescent="0.25">
      <c r="A310" s="38">
        <v>309</v>
      </c>
      <c r="B310" s="38" t="str">
        <f t="shared" si="4"/>
        <v>**** *id_309 *ano_2012 *categoria_FUGIR_DO_ASSUNTO *tipo_Ad_hominem</v>
      </c>
      <c r="C310" s="10">
        <v>2012</v>
      </c>
      <c r="D310" s="10" t="s">
        <v>908</v>
      </c>
      <c r="E310" s="29" t="s">
        <v>924</v>
      </c>
      <c r="F310" s="53" t="s">
        <v>1085</v>
      </c>
    </row>
    <row r="311" spans="1:6" ht="63.75" x14ac:dyDescent="0.25">
      <c r="A311" s="38">
        <v>310</v>
      </c>
      <c r="B311" s="38" t="str">
        <f t="shared" si="4"/>
        <v>**** *id_310 *ano_2012 *categoria_FUGIR_DO_ASSUNTO *tipo_Autoridade_anônima</v>
      </c>
      <c r="C311" s="10">
        <v>2012</v>
      </c>
      <c r="D311" s="10" t="s">
        <v>908</v>
      </c>
      <c r="E311" s="29" t="s">
        <v>918</v>
      </c>
      <c r="F311" s="53" t="s">
        <v>1086</v>
      </c>
    </row>
    <row r="312" spans="1:6" ht="78.75" x14ac:dyDescent="0.25">
      <c r="A312" s="38">
        <v>311</v>
      </c>
      <c r="B312" s="38" t="str">
        <f t="shared" si="4"/>
        <v>**** *id_311 *ano_2012 *categoria_FUGIR_DO_ASSUNTO *tipo_Autoridade_anônima</v>
      </c>
      <c r="C312" s="10">
        <v>2012</v>
      </c>
      <c r="D312" s="10" t="s">
        <v>908</v>
      </c>
      <c r="E312" s="29" t="s">
        <v>918</v>
      </c>
      <c r="F312" s="51" t="s">
        <v>1087</v>
      </c>
    </row>
    <row r="313" spans="1:6" ht="63" x14ac:dyDescent="0.25">
      <c r="A313" s="38">
        <v>312</v>
      </c>
      <c r="B313" s="38" t="str">
        <f t="shared" si="4"/>
        <v>**** *id_312 *ano_2012 *categoria_INDUTIVA *tipo_Generalização_precipitada</v>
      </c>
      <c r="C313" s="10">
        <v>2012</v>
      </c>
      <c r="D313" s="10" t="s">
        <v>345</v>
      </c>
      <c r="E313" s="24" t="s">
        <v>926</v>
      </c>
      <c r="F313" s="51" t="s">
        <v>1088</v>
      </c>
    </row>
    <row r="314" spans="1:6" ht="38.25" x14ac:dyDescent="0.25">
      <c r="A314" s="38">
        <v>313</v>
      </c>
      <c r="B314" s="38" t="str">
        <f t="shared" si="4"/>
        <v>**** *id_313 *ano_2012 *categoria_INDUTIVA *tipo_Indução_preguiçosa</v>
      </c>
      <c r="C314" s="10">
        <v>2012</v>
      </c>
      <c r="D314" s="10" t="s">
        <v>345</v>
      </c>
      <c r="E314" s="29" t="s">
        <v>919</v>
      </c>
      <c r="F314" s="54" t="s">
        <v>1089</v>
      </c>
    </row>
    <row r="315" spans="1:6" ht="47.25" x14ac:dyDescent="0.25">
      <c r="A315" s="38">
        <v>314</v>
      </c>
      <c r="B315" s="38" t="str">
        <f t="shared" si="4"/>
        <v>**** *id_314 *ano_2012 *categoria_INDUTIVA *tipo_Omissão_de_dados</v>
      </c>
      <c r="C315" s="10">
        <v>2012</v>
      </c>
      <c r="D315" s="10" t="s">
        <v>345</v>
      </c>
      <c r="E315" s="29" t="s">
        <v>920</v>
      </c>
      <c r="F315" s="51" t="s">
        <v>1522</v>
      </c>
    </row>
    <row r="316" spans="1:6" ht="63" x14ac:dyDescent="0.25">
      <c r="A316" s="38">
        <v>315</v>
      </c>
      <c r="B316" s="38" t="str">
        <f t="shared" si="4"/>
        <v>**** *id_315 *ano_2012 *categoria_INDUTIVA *tipo_Omissão_de_dados</v>
      </c>
      <c r="C316" s="10">
        <v>2012</v>
      </c>
      <c r="D316" s="10" t="s">
        <v>345</v>
      </c>
      <c r="E316" s="29" t="s">
        <v>920</v>
      </c>
      <c r="F316" s="51" t="s">
        <v>1523</v>
      </c>
    </row>
    <row r="317" spans="1:6" ht="94.5" x14ac:dyDescent="0.25">
      <c r="A317" s="38">
        <v>316</v>
      </c>
      <c r="B317" s="38" t="str">
        <f t="shared" si="4"/>
        <v>**** *id_316 *ano_2012 *categoria_NON_SEQUITUR *tipo_Negação_do_antecedente</v>
      </c>
      <c r="C317" s="10">
        <v>2012</v>
      </c>
      <c r="D317" s="10" t="s">
        <v>909</v>
      </c>
      <c r="E317" s="24" t="s">
        <v>921</v>
      </c>
      <c r="F317" s="53" t="s">
        <v>1524</v>
      </c>
    </row>
    <row r="318" spans="1:6" ht="63" x14ac:dyDescent="0.25">
      <c r="A318" s="38">
        <v>317</v>
      </c>
      <c r="B318" s="38" t="str">
        <f t="shared" si="4"/>
        <v>**** *id_317 *ano_2013 *categoria_AMBIGUIDADE *tipo_Anfibologia</v>
      </c>
      <c r="C318" s="10">
        <v>2013</v>
      </c>
      <c r="D318" s="10" t="s">
        <v>346</v>
      </c>
      <c r="E318" s="29" t="s">
        <v>498</v>
      </c>
      <c r="F318" s="51" t="s">
        <v>1090</v>
      </c>
    </row>
    <row r="319" spans="1:6" ht="141.75" x14ac:dyDescent="0.25">
      <c r="A319" s="38">
        <v>318</v>
      </c>
      <c r="B319" s="38" t="str">
        <f t="shared" si="4"/>
        <v>**** *id_318 *ano_2013 *categoria_AMBIGUIDADE *tipo_Ênfase_</v>
      </c>
      <c r="C319" s="10">
        <v>2013</v>
      </c>
      <c r="D319" s="10" t="s">
        <v>346</v>
      </c>
      <c r="E319" s="30" t="s">
        <v>928</v>
      </c>
      <c r="F319" s="51" t="s">
        <v>1525</v>
      </c>
    </row>
    <row r="320" spans="1:6" ht="63" x14ac:dyDescent="0.25">
      <c r="A320" s="38">
        <v>319</v>
      </c>
      <c r="B320" s="38" t="str">
        <f t="shared" si="4"/>
        <v>**** *id_319 *ano_2013 *categoria_AMBIGUIDADE *tipo_Equívoco</v>
      </c>
      <c r="C320" s="10">
        <v>2013</v>
      </c>
      <c r="D320" s="10" t="s">
        <v>346</v>
      </c>
      <c r="E320" s="29" t="s">
        <v>61</v>
      </c>
      <c r="F320" s="51" t="s">
        <v>1091</v>
      </c>
    </row>
    <row r="321" spans="1:6" ht="110.25" x14ac:dyDescent="0.25">
      <c r="A321" s="38">
        <v>320</v>
      </c>
      <c r="B321" s="38" t="str">
        <f t="shared" si="4"/>
        <v>**** *id_320 *ano_2013 *categoria_APELO_AOS_MOTIVOS *tipo_Apelo_à_piedade</v>
      </c>
      <c r="C321" s="10">
        <v>2013</v>
      </c>
      <c r="D321" s="10" t="s">
        <v>905</v>
      </c>
      <c r="E321" s="29" t="s">
        <v>942</v>
      </c>
      <c r="F321" s="51" t="s">
        <v>1526</v>
      </c>
    </row>
    <row r="322" spans="1:6" ht="51" x14ac:dyDescent="0.25">
      <c r="A322" s="38">
        <v>321</v>
      </c>
      <c r="B322" s="38" t="str">
        <f t="shared" ref="B322:B385" si="5">"**** *id_"&amp;A322&amp;" *ano_"&amp;C322&amp;" *categoria_"&amp;D322&amp;" *tipo_"&amp;E322</f>
        <v>**** *id_321 *ano_2013 *categoria_APELO_AOS_MOTIVOS *tipo_Apelo_ao_povo</v>
      </c>
      <c r="C322" s="10">
        <v>2013</v>
      </c>
      <c r="D322" s="10" t="s">
        <v>905</v>
      </c>
      <c r="E322" s="24" t="s">
        <v>911</v>
      </c>
      <c r="F322" s="51" t="s">
        <v>1092</v>
      </c>
    </row>
    <row r="323" spans="1:6" ht="51" x14ac:dyDescent="0.25">
      <c r="A323" s="38">
        <v>322</v>
      </c>
      <c r="B323" s="38" t="str">
        <f t="shared" si="5"/>
        <v>**** *id_322 *ano_2013 *categoria_APELO_AOS_MOTIVOS *tipo_Apelo_ao_povo</v>
      </c>
      <c r="C323" s="10">
        <v>2013</v>
      </c>
      <c r="D323" s="10" t="s">
        <v>905</v>
      </c>
      <c r="E323" s="24" t="s">
        <v>911</v>
      </c>
      <c r="F323" s="51" t="s">
        <v>1093</v>
      </c>
    </row>
    <row r="324" spans="1:6" ht="51" x14ac:dyDescent="0.25">
      <c r="A324" s="38">
        <v>323</v>
      </c>
      <c r="B324" s="38" t="str">
        <f t="shared" si="5"/>
        <v>**** *id_323 *ano_2013 *categoria_APELO_AOS_MOTIVOS *tipo_Apelo_ao_povo</v>
      </c>
      <c r="C324" s="10">
        <v>2013</v>
      </c>
      <c r="D324" s="10" t="s">
        <v>905</v>
      </c>
      <c r="E324" s="24" t="s">
        <v>911</v>
      </c>
      <c r="F324" s="51" t="s">
        <v>1094</v>
      </c>
    </row>
    <row r="325" spans="1:6" ht="63" x14ac:dyDescent="0.25">
      <c r="A325" s="38">
        <v>324</v>
      </c>
      <c r="B325" s="38" t="str">
        <f t="shared" si="5"/>
        <v>**** *id_324 *ano_2013 *categoria_APELO_AOS_MOTIVOS *tipo_Apelo_ao_povo</v>
      </c>
      <c r="C325" s="10">
        <v>2013</v>
      </c>
      <c r="D325" s="10" t="s">
        <v>905</v>
      </c>
      <c r="E325" s="24" t="s">
        <v>911</v>
      </c>
      <c r="F325" s="51" t="s">
        <v>1095</v>
      </c>
    </row>
    <row r="326" spans="1:6" ht="63" x14ac:dyDescent="0.25">
      <c r="A326" s="38">
        <v>325</v>
      </c>
      <c r="B326" s="38" t="str">
        <f t="shared" si="5"/>
        <v>**** *id_325 *ano_2013 *categoria_APELO_AOS_MOTIVOS *tipo_Apelo_ao_povo</v>
      </c>
      <c r="C326" s="10">
        <v>2013</v>
      </c>
      <c r="D326" s="10" t="s">
        <v>905</v>
      </c>
      <c r="E326" s="24" t="s">
        <v>911</v>
      </c>
      <c r="F326" s="51" t="s">
        <v>1096</v>
      </c>
    </row>
    <row r="327" spans="1:6" ht="51" x14ac:dyDescent="0.25">
      <c r="A327" s="38">
        <v>326</v>
      </c>
      <c r="B327" s="38" t="str">
        <f t="shared" si="5"/>
        <v>**** *id_326 *ano_2013 *categoria_APELO_AOS_MOTIVOS *tipo_Apelo_ao_povo</v>
      </c>
      <c r="C327" s="10">
        <v>2013</v>
      </c>
      <c r="D327" s="10" t="s">
        <v>905</v>
      </c>
      <c r="E327" s="24" t="s">
        <v>911</v>
      </c>
      <c r="F327" s="51" t="s">
        <v>1097</v>
      </c>
    </row>
    <row r="328" spans="1:6" ht="63" x14ac:dyDescent="0.25">
      <c r="A328" s="38">
        <v>327</v>
      </c>
      <c r="B328" s="38" t="str">
        <f t="shared" si="5"/>
        <v>**** *id_327 *ano_2013 *categoria_APELO_AOS_MOTIVOS *tipo_Apelo_ao_povo</v>
      </c>
      <c r="C328" s="10">
        <v>2013</v>
      </c>
      <c r="D328" s="10" t="s">
        <v>905</v>
      </c>
      <c r="E328" s="24" t="s">
        <v>911</v>
      </c>
      <c r="F328" s="51" t="s">
        <v>1384</v>
      </c>
    </row>
    <row r="329" spans="1:6" ht="51" x14ac:dyDescent="0.25">
      <c r="A329" s="38">
        <v>328</v>
      </c>
      <c r="B329" s="38" t="str">
        <f t="shared" si="5"/>
        <v>**** *id_328 *ano_2013 *categoria_APELO_AOS_MOTIVOS *tipo_Apelo_ao_povo</v>
      </c>
      <c r="C329" s="10">
        <v>2013</v>
      </c>
      <c r="D329" s="10" t="s">
        <v>905</v>
      </c>
      <c r="E329" s="24" t="s">
        <v>911</v>
      </c>
      <c r="F329" s="51" t="s">
        <v>1098</v>
      </c>
    </row>
    <row r="330" spans="1:6" ht="51" x14ac:dyDescent="0.25">
      <c r="A330" s="38">
        <v>329</v>
      </c>
      <c r="B330" s="38" t="str">
        <f t="shared" si="5"/>
        <v>**** *id_329 *ano_2013 *categoria_APELO_AOS_MOTIVOS *tipo_Apelo_ao_povo</v>
      </c>
      <c r="C330" s="10">
        <v>2013</v>
      </c>
      <c r="D330" s="10" t="s">
        <v>905</v>
      </c>
      <c r="E330" s="24" t="s">
        <v>911</v>
      </c>
      <c r="F330" s="51" t="s">
        <v>1099</v>
      </c>
    </row>
    <row r="331" spans="1:6" ht="51" x14ac:dyDescent="0.25">
      <c r="A331" s="38">
        <v>330</v>
      </c>
      <c r="B331" s="38" t="str">
        <f t="shared" si="5"/>
        <v>**** *id_330 *ano_2013 *categoria_APELO_AOS_MOTIVOS *tipo_Apelo_ao_povo</v>
      </c>
      <c r="C331" s="10">
        <v>2013</v>
      </c>
      <c r="D331" s="10" t="s">
        <v>905</v>
      </c>
      <c r="E331" s="24" t="s">
        <v>911</v>
      </c>
      <c r="F331" s="51" t="s">
        <v>1100</v>
      </c>
    </row>
    <row r="332" spans="1:6" ht="78.75" x14ac:dyDescent="0.25">
      <c r="A332" s="38">
        <v>331</v>
      </c>
      <c r="B332" s="38" t="str">
        <f t="shared" si="5"/>
        <v>**** *id_331 *ano_2013 *categoria_CAUSAIS *tipo_Tomar_o_efeito_pela_causa</v>
      </c>
      <c r="C332" s="10">
        <v>2013</v>
      </c>
      <c r="D332" s="10" t="s">
        <v>349</v>
      </c>
      <c r="E332" s="29" t="s">
        <v>929</v>
      </c>
      <c r="F332" s="51" t="s">
        <v>1101</v>
      </c>
    </row>
    <row r="333" spans="1:6" ht="110.25" x14ac:dyDescent="0.25">
      <c r="A333" s="38">
        <v>332</v>
      </c>
      <c r="B333" s="38" t="str">
        <f t="shared" si="5"/>
        <v>**** *id_332 *ano_2013 *categoria_ERROS_DE_DEFINIÇÃO *tipo_Definição_circular</v>
      </c>
      <c r="C333" s="10">
        <v>2013</v>
      </c>
      <c r="D333" s="10" t="s">
        <v>906</v>
      </c>
      <c r="E333" s="24" t="s">
        <v>915</v>
      </c>
      <c r="F333" s="51" t="s">
        <v>1102</v>
      </c>
    </row>
    <row r="334" spans="1:6" ht="63.75" x14ac:dyDescent="0.25">
      <c r="A334" s="38">
        <v>333</v>
      </c>
      <c r="B334" s="38" t="str">
        <f t="shared" si="5"/>
        <v>**** *id_333 *ano_2013 *categoria_ERROS_DE_DEFINIÇÃO *tipo_Definição_contraditória</v>
      </c>
      <c r="C334" s="10">
        <v>2013</v>
      </c>
      <c r="D334" s="10" t="s">
        <v>906</v>
      </c>
      <c r="E334" s="24" t="s">
        <v>937</v>
      </c>
      <c r="F334" s="51" t="s">
        <v>1103</v>
      </c>
    </row>
    <row r="335" spans="1:6" ht="51" x14ac:dyDescent="0.25">
      <c r="A335" s="38">
        <v>334</v>
      </c>
      <c r="B335" s="38" t="str">
        <f t="shared" si="5"/>
        <v>**** *id_334 *ano_2013 *categoria_ERROS_DE_DEFINIÇÃO *tipo_Pouco_clara</v>
      </c>
      <c r="C335" s="10">
        <v>2013</v>
      </c>
      <c r="D335" s="10" t="s">
        <v>906</v>
      </c>
      <c r="E335" s="24" t="s">
        <v>923</v>
      </c>
      <c r="F335" s="51" t="s">
        <v>1104</v>
      </c>
    </row>
    <row r="336" spans="1:6" ht="47.25" x14ac:dyDescent="0.25">
      <c r="A336" s="38">
        <v>335</v>
      </c>
      <c r="B336" s="38" t="str">
        <f t="shared" si="5"/>
        <v>**** *id_335 *ano_2013 *categoria_EXPLICAÇÃO *tipo_Irrefutabilidade</v>
      </c>
      <c r="C336" s="10">
        <v>2013</v>
      </c>
      <c r="D336" s="10" t="s">
        <v>344</v>
      </c>
      <c r="E336" s="24" t="s">
        <v>104</v>
      </c>
      <c r="F336" s="51" t="s">
        <v>1105</v>
      </c>
    </row>
    <row r="337" spans="1:6" ht="63" x14ac:dyDescent="0.25">
      <c r="A337" s="38">
        <v>336</v>
      </c>
      <c r="B337" s="38" t="str">
        <f t="shared" si="5"/>
        <v>**** *id_336 *ano_2013 *categoria_EXPLICAÇÃO *tipo_Pouca_profundidade</v>
      </c>
      <c r="C337" s="10">
        <v>2013</v>
      </c>
      <c r="D337" s="10" t="s">
        <v>344</v>
      </c>
      <c r="E337" s="29" t="s">
        <v>916</v>
      </c>
      <c r="F337" s="51" t="s">
        <v>1367</v>
      </c>
    </row>
    <row r="338" spans="1:6" ht="78.75" x14ac:dyDescent="0.25">
      <c r="A338" s="38">
        <v>337</v>
      </c>
      <c r="B338" s="38" t="str">
        <f t="shared" si="5"/>
        <v>**** *id_337 *ano_2013 *categoria_FALHA_AO_ALVO *tipo_Petição_de_princípio</v>
      </c>
      <c r="C338" s="10">
        <v>2013</v>
      </c>
      <c r="D338" s="10" t="s">
        <v>907</v>
      </c>
      <c r="E338" s="29" t="s">
        <v>932</v>
      </c>
      <c r="F338" s="51" t="s">
        <v>1527</v>
      </c>
    </row>
    <row r="339" spans="1:6" ht="78.75" x14ac:dyDescent="0.25">
      <c r="A339" s="38">
        <v>338</v>
      </c>
      <c r="B339" s="38" t="str">
        <f t="shared" si="5"/>
        <v>**** *id_338 *ano_2013 *categoria_FUGIR_DO_ASSUNTO *tipo_Ad_hominem</v>
      </c>
      <c r="C339" s="10">
        <v>2013</v>
      </c>
      <c r="D339" s="10" t="s">
        <v>908</v>
      </c>
      <c r="E339" s="29" t="s">
        <v>924</v>
      </c>
      <c r="F339" s="51" t="s">
        <v>1106</v>
      </c>
    </row>
    <row r="340" spans="1:6" ht="94.5" x14ac:dyDescent="0.25">
      <c r="A340" s="38">
        <v>339</v>
      </c>
      <c r="B340" s="38" t="str">
        <f t="shared" si="5"/>
        <v>**** *id_339 *ano_2013 *categoria_FUGIR_DO_ASSUNTO *tipo_Ad_hominem</v>
      </c>
      <c r="C340" s="10">
        <v>2013</v>
      </c>
      <c r="D340" s="10" t="s">
        <v>908</v>
      </c>
      <c r="E340" s="29" t="s">
        <v>924</v>
      </c>
      <c r="F340" s="51" t="s">
        <v>1528</v>
      </c>
    </row>
    <row r="341" spans="1:6" ht="47.25" x14ac:dyDescent="0.25">
      <c r="A341" s="38">
        <v>340</v>
      </c>
      <c r="B341" s="38" t="str">
        <f t="shared" si="5"/>
        <v>**** *id_340 *ano_2013 *categoria_INDUTIVA *tipo_Omissão_de_dados</v>
      </c>
      <c r="C341" s="10">
        <v>2013</v>
      </c>
      <c r="D341" s="10" t="s">
        <v>345</v>
      </c>
      <c r="E341" s="29" t="s">
        <v>920</v>
      </c>
      <c r="F341" s="51" t="s">
        <v>1107</v>
      </c>
    </row>
    <row r="342" spans="1:6" ht="63.75" x14ac:dyDescent="0.25">
      <c r="A342" s="38">
        <v>341</v>
      </c>
      <c r="B342" s="38" t="str">
        <f t="shared" si="5"/>
        <v>**** *id_341 *ano_2013 *categoria_NON_SEQUITUR *tipo_Afirmação_consequente</v>
      </c>
      <c r="C342" s="10">
        <v>2013</v>
      </c>
      <c r="D342" s="10" t="s">
        <v>909</v>
      </c>
      <c r="E342" s="29" t="s">
        <v>933</v>
      </c>
      <c r="F342" s="51" t="s">
        <v>1529</v>
      </c>
    </row>
    <row r="343" spans="1:6" ht="38.25" x14ac:dyDescent="0.25">
      <c r="A343" s="38">
        <v>342</v>
      </c>
      <c r="B343" s="38" t="str">
        <f t="shared" si="5"/>
        <v>**** *id_342 *ano_2013 *categoria_NON_SEQUITUR *tipo_Inconsistência</v>
      </c>
      <c r="C343" s="10">
        <v>2013</v>
      </c>
      <c r="D343" s="10" t="s">
        <v>909</v>
      </c>
      <c r="E343" s="29" t="s">
        <v>103</v>
      </c>
      <c r="F343" s="51" t="s">
        <v>1530</v>
      </c>
    </row>
    <row r="344" spans="1:6" ht="78.75" x14ac:dyDescent="0.25">
      <c r="A344" s="38">
        <v>343</v>
      </c>
      <c r="B344" s="38" t="str">
        <f t="shared" si="5"/>
        <v>**** *id_343 *ano_2014 *categoria_AMBIGUIDADE *tipo_Anfibologia</v>
      </c>
      <c r="C344" s="10">
        <v>2014</v>
      </c>
      <c r="D344" s="10" t="s">
        <v>346</v>
      </c>
      <c r="E344" s="29" t="s">
        <v>498</v>
      </c>
      <c r="F344" s="51" t="s">
        <v>1108</v>
      </c>
    </row>
    <row r="345" spans="1:6" ht="51" x14ac:dyDescent="0.25">
      <c r="A345" s="38">
        <v>344</v>
      </c>
      <c r="B345" s="38" t="str">
        <f t="shared" si="5"/>
        <v>**** *id_344 *ano_2014 *categoria_APELO_AOS_MOTIVOS *tipo_Apelo_à_força</v>
      </c>
      <c r="C345" s="10">
        <v>2014</v>
      </c>
      <c r="D345" s="10" t="s">
        <v>905</v>
      </c>
      <c r="E345" s="30" t="s">
        <v>940</v>
      </c>
      <c r="F345" s="51" t="s">
        <v>1109</v>
      </c>
    </row>
    <row r="346" spans="1:6" ht="51" x14ac:dyDescent="0.25">
      <c r="A346" s="38">
        <v>345</v>
      </c>
      <c r="B346" s="38" t="str">
        <f t="shared" si="5"/>
        <v>**** *id_345 *ano_2014 *categoria_APELO_AOS_MOTIVOS *tipo_Apelo_à_piedade</v>
      </c>
      <c r="C346" s="10">
        <v>2014</v>
      </c>
      <c r="D346" s="10" t="s">
        <v>905</v>
      </c>
      <c r="E346" s="29" t="s">
        <v>942</v>
      </c>
      <c r="F346" s="51" t="s">
        <v>1110</v>
      </c>
    </row>
    <row r="347" spans="1:6" ht="63.75" x14ac:dyDescent="0.25">
      <c r="A347" s="38">
        <v>346</v>
      </c>
      <c r="B347" s="38" t="str">
        <f t="shared" si="5"/>
        <v>**** *id_346 *ano_2014 *categoria_APELO_AOS_MOTIVOS *tipo_Apelo_à_preconceitos_ou_emoções</v>
      </c>
      <c r="C347" s="10">
        <v>2014</v>
      </c>
      <c r="D347" s="10" t="s">
        <v>905</v>
      </c>
      <c r="E347" s="24" t="s">
        <v>941</v>
      </c>
      <c r="F347" s="51" t="s">
        <v>1111</v>
      </c>
    </row>
    <row r="348" spans="1:6" ht="63.75" x14ac:dyDescent="0.25">
      <c r="A348" s="38">
        <v>347</v>
      </c>
      <c r="B348" s="38" t="str">
        <f t="shared" si="5"/>
        <v>**** *id_347 *ano_2014 *categoria_APELO_AOS_MOTIVOS *tipo_Apelo_à_preconceitos_ou_emoções</v>
      </c>
      <c r="C348" s="10">
        <v>2014</v>
      </c>
      <c r="D348" s="10" t="s">
        <v>905</v>
      </c>
      <c r="E348" s="24" t="s">
        <v>941</v>
      </c>
      <c r="F348" s="51" t="s">
        <v>1112</v>
      </c>
    </row>
    <row r="349" spans="1:6" ht="51" x14ac:dyDescent="0.25">
      <c r="A349" s="38">
        <v>348</v>
      </c>
      <c r="B349" s="38" t="str">
        <f t="shared" si="5"/>
        <v>**** *id_348 *ano_2014 *categoria_APELO_AOS_MOTIVOS *tipo_Apelo_ao_povo</v>
      </c>
      <c r="C349" s="10">
        <v>2014</v>
      </c>
      <c r="D349" s="10" t="s">
        <v>905</v>
      </c>
      <c r="E349" s="24" t="s">
        <v>911</v>
      </c>
      <c r="F349" s="51" t="s">
        <v>1113</v>
      </c>
    </row>
    <row r="350" spans="1:6" ht="51" x14ac:dyDescent="0.25">
      <c r="A350" s="38">
        <v>349</v>
      </c>
      <c r="B350" s="38" t="str">
        <f t="shared" si="5"/>
        <v>**** *id_349 *ano_2014 *categoria_APELO_AOS_MOTIVOS *tipo_Apelo_ao_povo</v>
      </c>
      <c r="C350" s="10">
        <v>2014</v>
      </c>
      <c r="D350" s="10" t="s">
        <v>905</v>
      </c>
      <c r="E350" s="24" t="s">
        <v>911</v>
      </c>
      <c r="F350" s="51" t="s">
        <v>1114</v>
      </c>
    </row>
    <row r="351" spans="1:6" ht="51" x14ac:dyDescent="0.25">
      <c r="A351" s="38">
        <v>350</v>
      </c>
      <c r="B351" s="38" t="str">
        <f t="shared" si="5"/>
        <v>**** *id_350 *ano_2014 *categoria_APELO_AOS_MOTIVOS *tipo_Apelo_ao_povo</v>
      </c>
      <c r="C351" s="10">
        <v>2014</v>
      </c>
      <c r="D351" s="10" t="s">
        <v>905</v>
      </c>
      <c r="E351" s="24" t="s">
        <v>911</v>
      </c>
      <c r="F351" s="51" t="s">
        <v>1115</v>
      </c>
    </row>
    <row r="352" spans="1:6" ht="51" x14ac:dyDescent="0.25">
      <c r="A352" s="38">
        <v>351</v>
      </c>
      <c r="B352" s="38" t="str">
        <f t="shared" si="5"/>
        <v>**** *id_351 *ano_2014 *categoria_APELO_AOS_MOTIVOS *tipo_Apelo_ao_povo</v>
      </c>
      <c r="C352" s="10">
        <v>2014</v>
      </c>
      <c r="D352" s="10" t="s">
        <v>905</v>
      </c>
      <c r="E352" s="24" t="s">
        <v>911</v>
      </c>
      <c r="F352" s="51" t="s">
        <v>1116</v>
      </c>
    </row>
    <row r="353" spans="1:6" ht="63" x14ac:dyDescent="0.25">
      <c r="A353" s="38">
        <v>352</v>
      </c>
      <c r="B353" s="38" t="str">
        <f t="shared" si="5"/>
        <v>**** *id_352 *ano_2014 *categoria_APELO_AOS_MOTIVOS *tipo_Apelo_ao_povo</v>
      </c>
      <c r="C353" s="10">
        <v>2014</v>
      </c>
      <c r="D353" s="10" t="s">
        <v>905</v>
      </c>
      <c r="E353" s="24" t="s">
        <v>911</v>
      </c>
      <c r="F353" s="51" t="s">
        <v>1117</v>
      </c>
    </row>
    <row r="354" spans="1:6" ht="51" x14ac:dyDescent="0.25">
      <c r="A354" s="38">
        <v>353</v>
      </c>
      <c r="B354" s="38" t="str">
        <f t="shared" si="5"/>
        <v>**** *id_353 *ano_2014 *categoria_APELO_AOS_MOTIVOS *tipo_Apelo_ao_povo</v>
      </c>
      <c r="C354" s="10">
        <v>2014</v>
      </c>
      <c r="D354" s="10" t="s">
        <v>905</v>
      </c>
      <c r="E354" s="24" t="s">
        <v>911</v>
      </c>
      <c r="F354" s="51" t="s">
        <v>1118</v>
      </c>
    </row>
    <row r="355" spans="1:6" ht="51" x14ac:dyDescent="0.25">
      <c r="A355" s="38">
        <v>354</v>
      </c>
      <c r="B355" s="38" t="str">
        <f t="shared" si="5"/>
        <v>**** *id_354 *ano_2014 *categoria_APELO_AOS_MOTIVOS *tipo_Apelo_ao_povo</v>
      </c>
      <c r="C355" s="10">
        <v>2014</v>
      </c>
      <c r="D355" s="10" t="s">
        <v>905</v>
      </c>
      <c r="E355" s="24" t="s">
        <v>911</v>
      </c>
      <c r="F355" s="51" t="s">
        <v>1119</v>
      </c>
    </row>
    <row r="356" spans="1:6" ht="63" x14ac:dyDescent="0.25">
      <c r="A356" s="38">
        <v>355</v>
      </c>
      <c r="B356" s="38" t="str">
        <f t="shared" si="5"/>
        <v>**** *id_355 *ano_2014 *categoria_APELO_AOS_MOTIVOS *tipo_Apelo_ao_povo</v>
      </c>
      <c r="C356" s="10">
        <v>2014</v>
      </c>
      <c r="D356" s="10" t="s">
        <v>905</v>
      </c>
      <c r="E356" s="24" t="s">
        <v>911</v>
      </c>
      <c r="F356" s="51" t="s">
        <v>1120</v>
      </c>
    </row>
    <row r="357" spans="1:6" ht="78.75" x14ac:dyDescent="0.25">
      <c r="A357" s="38">
        <v>356</v>
      </c>
      <c r="B357" s="38" t="str">
        <f t="shared" si="5"/>
        <v>**** *id_356 *ano_2014 *categoria_APELO_AOS_MOTIVOS *tipo_Apelo_ao_povo</v>
      </c>
      <c r="C357" s="10">
        <v>2014</v>
      </c>
      <c r="D357" s="10" t="s">
        <v>905</v>
      </c>
      <c r="E357" s="24" t="s">
        <v>911</v>
      </c>
      <c r="F357" s="51" t="s">
        <v>1121</v>
      </c>
    </row>
    <row r="358" spans="1:6" ht="51" x14ac:dyDescent="0.25">
      <c r="A358" s="38">
        <v>357</v>
      </c>
      <c r="B358" s="38" t="str">
        <f t="shared" si="5"/>
        <v>**** *id_357 *ano_2014 *categoria_APELO_AOS_MOTIVOS *tipo_Apelo_ao_povo</v>
      </c>
      <c r="C358" s="10">
        <v>2014</v>
      </c>
      <c r="D358" s="10" t="s">
        <v>905</v>
      </c>
      <c r="E358" s="24" t="s">
        <v>911</v>
      </c>
      <c r="F358" s="51" t="s">
        <v>1122</v>
      </c>
    </row>
    <row r="359" spans="1:6" ht="47.25" x14ac:dyDescent="0.25">
      <c r="A359" s="38">
        <v>358</v>
      </c>
      <c r="B359" s="38" t="str">
        <f t="shared" si="5"/>
        <v>**** *id_358 *ano_2014 *categoria_CAUSAIS *tipo_Causa_complexa</v>
      </c>
      <c r="C359" s="10">
        <v>2014</v>
      </c>
      <c r="D359" s="10" t="s">
        <v>349</v>
      </c>
      <c r="E359" s="29" t="s">
        <v>912</v>
      </c>
      <c r="F359" s="51" t="s">
        <v>1123</v>
      </c>
    </row>
    <row r="360" spans="1:6" ht="63" x14ac:dyDescent="0.25">
      <c r="A360" s="38">
        <v>359</v>
      </c>
      <c r="B360" s="38" t="str">
        <f t="shared" si="5"/>
        <v>**** *id_359 *ano_2014 *categoria_CAUSAIS *tipo_Insignificância</v>
      </c>
      <c r="C360" s="10">
        <v>2014</v>
      </c>
      <c r="D360" s="10" t="s">
        <v>349</v>
      </c>
      <c r="E360" s="25" t="s">
        <v>2474</v>
      </c>
      <c r="F360" s="51" t="s">
        <v>1124</v>
      </c>
    </row>
    <row r="361" spans="1:6" ht="47.25" x14ac:dyDescent="0.25">
      <c r="A361" s="38">
        <v>360</v>
      </c>
      <c r="B361" s="38" t="str">
        <f t="shared" si="5"/>
        <v>**** *id_360 *ano_2014 *categoria_CAUSAIS *tipo_Post_hoc</v>
      </c>
      <c r="C361" s="10">
        <v>2014</v>
      </c>
      <c r="D361" s="10" t="s">
        <v>349</v>
      </c>
      <c r="E361" s="24" t="s">
        <v>913</v>
      </c>
      <c r="F361" s="51" t="s">
        <v>1125</v>
      </c>
    </row>
    <row r="362" spans="1:6" ht="63.75" x14ac:dyDescent="0.25">
      <c r="A362" s="38">
        <v>361</v>
      </c>
      <c r="B362" s="38" t="str">
        <f t="shared" si="5"/>
        <v>**** *id_361 *ano_2014 *categoria_ERROS_DE_DEFINIÇÃO *tipo_Demasiadamente_ampla</v>
      </c>
      <c r="C362" s="10">
        <v>2014</v>
      </c>
      <c r="D362" s="10" t="s">
        <v>906</v>
      </c>
      <c r="E362" s="31" t="s">
        <v>922</v>
      </c>
      <c r="F362" s="51" t="s">
        <v>1126</v>
      </c>
    </row>
    <row r="363" spans="1:6" ht="63.75" x14ac:dyDescent="0.25">
      <c r="A363" s="38">
        <v>362</v>
      </c>
      <c r="B363" s="38" t="str">
        <f t="shared" si="5"/>
        <v>**** *id_362 *ano_2014 *categoria_ERROS_DE_DEFINIÇÃO *tipo_Demasiadamente_restrita</v>
      </c>
      <c r="C363" s="10">
        <v>2014</v>
      </c>
      <c r="D363" s="10" t="s">
        <v>906</v>
      </c>
      <c r="E363" s="29" t="s">
        <v>930</v>
      </c>
      <c r="F363" s="51" t="s">
        <v>1127</v>
      </c>
    </row>
    <row r="364" spans="1:6" ht="63.75" x14ac:dyDescent="0.25">
      <c r="A364" s="38">
        <v>363</v>
      </c>
      <c r="B364" s="38" t="str">
        <f t="shared" si="5"/>
        <v>**** *id_363 *ano_2014 *categoria_ERROS_DE_DEFINIÇÃO *tipo_Demasiadamente_restrita</v>
      </c>
      <c r="C364" s="10">
        <v>2014</v>
      </c>
      <c r="D364" s="10" t="s">
        <v>906</v>
      </c>
      <c r="E364" s="29" t="s">
        <v>930</v>
      </c>
      <c r="F364" s="51" t="s">
        <v>1128</v>
      </c>
    </row>
    <row r="365" spans="1:6" ht="47.25" x14ac:dyDescent="0.25">
      <c r="A365" s="38">
        <v>364</v>
      </c>
      <c r="B365" s="38" t="str">
        <f t="shared" si="5"/>
        <v>**** *id_364 *ano_2014 *categoria_EXPLICAÇÃO *tipo_Âmbito_limitado</v>
      </c>
      <c r="C365" s="10">
        <v>2014</v>
      </c>
      <c r="D365" s="10" t="s">
        <v>344</v>
      </c>
      <c r="E365" s="25" t="s">
        <v>931</v>
      </c>
      <c r="F365" s="51" t="s">
        <v>1129</v>
      </c>
    </row>
    <row r="366" spans="1:6" ht="38.25" x14ac:dyDescent="0.25">
      <c r="A366" s="38">
        <v>365</v>
      </c>
      <c r="B366" s="38" t="str">
        <f t="shared" si="5"/>
        <v>**** *id_365 *ano_2014 *categoria_EXPLICAÇÃO *tipo_Âmbito_limitado</v>
      </c>
      <c r="C366" s="10">
        <v>2014</v>
      </c>
      <c r="D366" s="10" t="s">
        <v>344</v>
      </c>
      <c r="E366" s="29" t="s">
        <v>931</v>
      </c>
      <c r="F366" s="51" t="s">
        <v>1130</v>
      </c>
    </row>
    <row r="367" spans="1:6" ht="51" x14ac:dyDescent="0.25">
      <c r="A367" s="38">
        <v>366</v>
      </c>
      <c r="B367" s="38" t="str">
        <f t="shared" si="5"/>
        <v>**** *id_366 *ano_2014 *categoria_EXPLICAÇÃO *tipo_Pouca_profundidade</v>
      </c>
      <c r="C367" s="10">
        <v>2014</v>
      </c>
      <c r="D367" s="10" t="s">
        <v>344</v>
      </c>
      <c r="E367" s="29" t="s">
        <v>916</v>
      </c>
      <c r="F367" s="51" t="s">
        <v>1131</v>
      </c>
    </row>
    <row r="368" spans="1:6" ht="126" x14ac:dyDescent="0.25">
      <c r="A368" s="38">
        <v>367</v>
      </c>
      <c r="B368" s="38" t="str">
        <f t="shared" si="5"/>
        <v>**** *id_367 *ano_2014 *categoria_FALHA_AO_ALVO *tipo_Espantalho</v>
      </c>
      <c r="C368" s="10">
        <v>2014</v>
      </c>
      <c r="D368" s="10" t="s">
        <v>907</v>
      </c>
      <c r="E368" s="29" t="s">
        <v>447</v>
      </c>
      <c r="F368" s="51" t="s">
        <v>1713</v>
      </c>
    </row>
    <row r="369" spans="1:6" ht="47.25" x14ac:dyDescent="0.25">
      <c r="A369" s="38">
        <v>368</v>
      </c>
      <c r="B369" s="38" t="str">
        <f t="shared" si="5"/>
        <v>**** *id_368 *ano_2014 *categoria_FALHA_AO_ALVO *tipo_Espantalho</v>
      </c>
      <c r="C369" s="10">
        <v>2014</v>
      </c>
      <c r="D369" s="10" t="s">
        <v>907</v>
      </c>
      <c r="E369" s="29" t="s">
        <v>447</v>
      </c>
      <c r="F369" s="51" t="s">
        <v>458</v>
      </c>
    </row>
    <row r="370" spans="1:6" ht="38.25" x14ac:dyDescent="0.25">
      <c r="A370" s="38">
        <v>369</v>
      </c>
      <c r="B370" s="38" t="str">
        <f t="shared" si="5"/>
        <v>**** *id_369 *ano_2014 *categoria_FALHA_AO_ALVO *tipo_Espantalho</v>
      </c>
      <c r="C370" s="10">
        <v>2014</v>
      </c>
      <c r="D370" s="10" t="s">
        <v>907</v>
      </c>
      <c r="E370" s="29" t="s">
        <v>447</v>
      </c>
      <c r="F370" s="51" t="s">
        <v>1132</v>
      </c>
    </row>
    <row r="371" spans="1:6" ht="63.75" x14ac:dyDescent="0.25">
      <c r="A371" s="38">
        <v>370</v>
      </c>
      <c r="B371" s="38" t="str">
        <f t="shared" si="5"/>
        <v>**** *id_370 *ano_2014 *categoria_FALHA_AO_ALVO *tipo_Petição_de_princípio</v>
      </c>
      <c r="C371" s="10">
        <v>2014</v>
      </c>
      <c r="D371" s="10" t="s">
        <v>907</v>
      </c>
      <c r="E371" s="29" t="s">
        <v>932</v>
      </c>
      <c r="F371" s="51" t="s">
        <v>1133</v>
      </c>
    </row>
    <row r="372" spans="1:6" ht="51" x14ac:dyDescent="0.25">
      <c r="A372" s="38">
        <v>371</v>
      </c>
      <c r="B372" s="38" t="str">
        <f t="shared" si="5"/>
        <v>**** *id_371 *ano_2014 *categoria_FUGIR_DO_ASSUNTO *tipo_Ad_hominem</v>
      </c>
      <c r="C372" s="10">
        <v>2014</v>
      </c>
      <c r="D372" s="10" t="s">
        <v>908</v>
      </c>
      <c r="E372" s="29" t="s">
        <v>924</v>
      </c>
      <c r="F372" s="51" t="s">
        <v>1134</v>
      </c>
    </row>
    <row r="373" spans="1:6" ht="94.5" x14ac:dyDescent="0.25">
      <c r="A373" s="38">
        <v>372</v>
      </c>
      <c r="B373" s="38" t="str">
        <f t="shared" si="5"/>
        <v>**** *id_372 *ano_2014 *categoria_FUGIR_DO_ASSUNTO *tipo_Ad_hominem</v>
      </c>
      <c r="C373" s="10">
        <v>2014</v>
      </c>
      <c r="D373" s="10" t="s">
        <v>908</v>
      </c>
      <c r="E373" s="29" t="s">
        <v>924</v>
      </c>
      <c r="F373" s="51" t="s">
        <v>1531</v>
      </c>
    </row>
    <row r="374" spans="1:6" ht="63" x14ac:dyDescent="0.25">
      <c r="A374" s="38">
        <v>373</v>
      </c>
      <c r="B374" s="38" t="str">
        <f t="shared" si="5"/>
        <v>**** *id_373 *ano_2014 *categoria_FUGIR_DO_ASSUNTO *tipo_Ad_hominem</v>
      </c>
      <c r="C374" s="10">
        <v>2014</v>
      </c>
      <c r="D374" s="10" t="s">
        <v>908</v>
      </c>
      <c r="E374" s="29" t="s">
        <v>924</v>
      </c>
      <c r="F374" s="51" t="s">
        <v>1532</v>
      </c>
    </row>
    <row r="375" spans="1:6" ht="51" x14ac:dyDescent="0.25">
      <c r="A375" s="38">
        <v>374</v>
      </c>
      <c r="B375" s="38" t="str">
        <f t="shared" si="5"/>
        <v>**** *id_374 *ano_2014 *categoria_FUGIR_DO_ASSUNTO *tipo_Ad_hominem</v>
      </c>
      <c r="C375" s="10">
        <v>2014</v>
      </c>
      <c r="D375" s="10" t="s">
        <v>908</v>
      </c>
      <c r="E375" s="29" t="s">
        <v>924</v>
      </c>
      <c r="F375" s="51" t="s">
        <v>1135</v>
      </c>
    </row>
    <row r="376" spans="1:6" ht="51" x14ac:dyDescent="0.25">
      <c r="A376" s="38">
        <v>375</v>
      </c>
      <c r="B376" s="38" t="str">
        <f t="shared" si="5"/>
        <v>**** *id_375 *ano_2014 *categoria_FUGIR_DO_ASSUNTO *tipo_Ad_hominem</v>
      </c>
      <c r="C376" s="10">
        <v>2014</v>
      </c>
      <c r="D376" s="10" t="s">
        <v>908</v>
      </c>
      <c r="E376" s="29" t="s">
        <v>924</v>
      </c>
      <c r="F376" s="51" t="s">
        <v>1136</v>
      </c>
    </row>
    <row r="377" spans="1:6" ht="51" x14ac:dyDescent="0.25">
      <c r="A377" s="38">
        <v>376</v>
      </c>
      <c r="B377" s="38" t="str">
        <f t="shared" si="5"/>
        <v>**** *id_376 *ano_2014 *categoria_FUGIR_DO_ASSUNTO *tipo_Ad_hominem</v>
      </c>
      <c r="C377" s="10">
        <v>2014</v>
      </c>
      <c r="D377" s="10" t="s">
        <v>908</v>
      </c>
      <c r="E377" s="29" t="s">
        <v>924</v>
      </c>
      <c r="F377" s="51" t="s">
        <v>1137</v>
      </c>
    </row>
    <row r="378" spans="1:6" ht="78.75" x14ac:dyDescent="0.25">
      <c r="A378" s="38">
        <v>377</v>
      </c>
      <c r="B378" s="38" t="str">
        <f t="shared" si="5"/>
        <v>**** *id_377 *ano_2014 *categoria_FUGIR_DO_ASSUNTO *tipo_Ad_hominem</v>
      </c>
      <c r="C378" s="10">
        <v>2014</v>
      </c>
      <c r="D378" s="10" t="s">
        <v>908</v>
      </c>
      <c r="E378" s="29" t="s">
        <v>924</v>
      </c>
      <c r="F378" s="51" t="s">
        <v>1533</v>
      </c>
    </row>
    <row r="379" spans="1:6" ht="94.5" x14ac:dyDescent="0.25">
      <c r="A379" s="38">
        <v>378</v>
      </c>
      <c r="B379" s="38" t="str">
        <f t="shared" si="5"/>
        <v>**** *id_378 *ano_2014 *categoria_INDUTIVA *tipo_Falsa_analogia</v>
      </c>
      <c r="C379" s="10">
        <v>2014</v>
      </c>
      <c r="D379" s="10" t="s">
        <v>345</v>
      </c>
      <c r="E379" s="29" t="s">
        <v>925</v>
      </c>
      <c r="F379" s="51" t="s">
        <v>1138</v>
      </c>
    </row>
    <row r="380" spans="1:6" ht="63" x14ac:dyDescent="0.25">
      <c r="A380" s="38">
        <v>379</v>
      </c>
      <c r="B380" s="38" t="str">
        <f t="shared" si="5"/>
        <v>**** *id_379 *ano_2014 *categoria_INDUTIVA *tipo_Falsa_analogia</v>
      </c>
      <c r="C380" s="10">
        <v>2014</v>
      </c>
      <c r="D380" s="10" t="s">
        <v>345</v>
      </c>
      <c r="E380" s="29" t="s">
        <v>925</v>
      </c>
      <c r="F380" s="51" t="s">
        <v>1534</v>
      </c>
    </row>
    <row r="381" spans="1:6" ht="51" x14ac:dyDescent="0.25">
      <c r="A381" s="38">
        <v>380</v>
      </c>
      <c r="B381" s="38" t="str">
        <f t="shared" si="5"/>
        <v>**** *id_380 *ano_2014 *categoria_INDUTIVA *tipo_Generalização_precipitada</v>
      </c>
      <c r="C381" s="10">
        <v>2014</v>
      </c>
      <c r="D381" s="10" t="s">
        <v>345</v>
      </c>
      <c r="E381" s="24" t="s">
        <v>926</v>
      </c>
      <c r="F381" s="51" t="s">
        <v>1368</v>
      </c>
    </row>
    <row r="382" spans="1:6" ht="47.25" x14ac:dyDescent="0.25">
      <c r="A382" s="38">
        <v>381</v>
      </c>
      <c r="B382" s="38" t="str">
        <f t="shared" si="5"/>
        <v>**** *id_381 *ano_2014 *categoria_INDUTIVA *tipo_Indução_preguiçosa</v>
      </c>
      <c r="C382" s="10">
        <v>2014</v>
      </c>
      <c r="D382" s="10" t="s">
        <v>345</v>
      </c>
      <c r="E382" s="29" t="s">
        <v>919</v>
      </c>
      <c r="F382" s="51" t="s">
        <v>1139</v>
      </c>
    </row>
    <row r="383" spans="1:6" ht="47.25" x14ac:dyDescent="0.25">
      <c r="A383" s="38">
        <v>382</v>
      </c>
      <c r="B383" s="38" t="str">
        <f t="shared" si="5"/>
        <v>**** *id_382 *ano_2014 *categoria_INDUTIVA *tipo_Omissão_de_dados</v>
      </c>
      <c r="C383" s="10">
        <v>2014</v>
      </c>
      <c r="D383" s="10" t="s">
        <v>345</v>
      </c>
      <c r="E383" s="29" t="s">
        <v>920</v>
      </c>
      <c r="F383" s="51" t="s">
        <v>1714</v>
      </c>
    </row>
    <row r="384" spans="1:6" ht="38.25" x14ac:dyDescent="0.25">
      <c r="A384" s="38">
        <v>383</v>
      </c>
      <c r="B384" s="38" t="str">
        <f t="shared" si="5"/>
        <v>**** *id_383 *ano_2014 *categoria_REGRAS_GERAIS *tipo_Acidente</v>
      </c>
      <c r="C384" s="10">
        <v>2014</v>
      </c>
      <c r="D384" s="10" t="s">
        <v>910</v>
      </c>
      <c r="E384" s="29" t="s">
        <v>75</v>
      </c>
      <c r="F384" s="51" t="s">
        <v>1140</v>
      </c>
    </row>
    <row r="385" spans="1:6" ht="63" x14ac:dyDescent="0.25">
      <c r="A385" s="38">
        <v>384</v>
      </c>
      <c r="B385" s="38" t="str">
        <f t="shared" si="5"/>
        <v>**** *id_384 *ano_2015 *categoria_AMBIGUIDADE *tipo_Anfibologia</v>
      </c>
      <c r="C385" s="10">
        <v>2015</v>
      </c>
      <c r="D385" s="10" t="s">
        <v>346</v>
      </c>
      <c r="E385" s="29" t="s">
        <v>498</v>
      </c>
      <c r="F385" s="51" t="s">
        <v>1141</v>
      </c>
    </row>
    <row r="386" spans="1:6" ht="38.25" x14ac:dyDescent="0.25">
      <c r="A386" s="38">
        <v>385</v>
      </c>
      <c r="B386" s="38" t="str">
        <f t="shared" ref="B386:B449" si="6">"**** *id_"&amp;A386&amp;" *ano_"&amp;C386&amp;" *categoria_"&amp;D386&amp;" *tipo_"&amp;E386</f>
        <v>**** *id_385 *ano_2015 *categoria_AMBIGUIDADE *tipo_Equívoco_</v>
      </c>
      <c r="C386" s="10">
        <v>2015</v>
      </c>
      <c r="D386" s="10" t="s">
        <v>346</v>
      </c>
      <c r="E386" s="29" t="s">
        <v>938</v>
      </c>
      <c r="F386" s="51" t="s">
        <v>1535</v>
      </c>
    </row>
    <row r="387" spans="1:6" ht="51" x14ac:dyDescent="0.25">
      <c r="A387" s="38">
        <v>386</v>
      </c>
      <c r="B387" s="38" t="str">
        <f t="shared" si="6"/>
        <v>**** *id_386 *ano_2015 *categoria_APELO_AOS_MOTIVOS *tipo_Apelo_à_força</v>
      </c>
      <c r="C387" s="10">
        <v>2015</v>
      </c>
      <c r="D387" s="10" t="s">
        <v>905</v>
      </c>
      <c r="E387" s="29" t="s">
        <v>940</v>
      </c>
      <c r="F387" s="51" t="s">
        <v>1536</v>
      </c>
    </row>
    <row r="388" spans="1:6" ht="63" x14ac:dyDescent="0.25">
      <c r="A388" s="38">
        <v>387</v>
      </c>
      <c r="B388" s="38" t="str">
        <f t="shared" si="6"/>
        <v>**** *id_387 *ano_2015 *categoria_APELO_AOS_MOTIVOS *tipo_Apelo_à_piedade</v>
      </c>
      <c r="C388" s="10">
        <v>2015</v>
      </c>
      <c r="D388" s="10" t="s">
        <v>905</v>
      </c>
      <c r="E388" s="29" t="s">
        <v>942</v>
      </c>
      <c r="F388" s="51" t="s">
        <v>1385</v>
      </c>
    </row>
    <row r="389" spans="1:6" ht="126" x14ac:dyDescent="0.25">
      <c r="A389" s="38">
        <v>388</v>
      </c>
      <c r="B389" s="38" t="str">
        <f t="shared" si="6"/>
        <v>**** *id_388 *ano_2015 *categoria_APELO_AOS_MOTIVOS *tipo_Apelo_à_piedade</v>
      </c>
      <c r="C389" s="10">
        <v>2015</v>
      </c>
      <c r="D389" s="10" t="s">
        <v>905</v>
      </c>
      <c r="E389" s="29" t="s">
        <v>942</v>
      </c>
      <c r="F389" s="51" t="s">
        <v>1142</v>
      </c>
    </row>
    <row r="390" spans="1:6" ht="63.75" x14ac:dyDescent="0.25">
      <c r="A390" s="38">
        <v>389</v>
      </c>
      <c r="B390" s="38" t="str">
        <f t="shared" si="6"/>
        <v>**** *id_389 *ano_2015 *categoria_APELO_AOS_MOTIVOS *tipo_Apelo_à_preconceitos_ou_emoções</v>
      </c>
      <c r="C390" s="10">
        <v>2015</v>
      </c>
      <c r="D390" s="10" t="s">
        <v>905</v>
      </c>
      <c r="E390" s="24" t="s">
        <v>941</v>
      </c>
      <c r="F390" s="51" t="s">
        <v>1143</v>
      </c>
    </row>
    <row r="391" spans="1:6" ht="63.75" x14ac:dyDescent="0.25">
      <c r="A391" s="38">
        <v>390</v>
      </c>
      <c r="B391" s="38" t="str">
        <f t="shared" si="6"/>
        <v>**** *id_390 *ano_2015 *categoria_APELO_AOS_MOTIVOS *tipo_Apelo_à_preconceitos_ou_emoções</v>
      </c>
      <c r="C391" s="10">
        <v>2015</v>
      </c>
      <c r="D391" s="10" t="s">
        <v>905</v>
      </c>
      <c r="E391" s="24" t="s">
        <v>941</v>
      </c>
      <c r="F391" s="51" t="s">
        <v>1144</v>
      </c>
    </row>
    <row r="392" spans="1:6" ht="94.5" x14ac:dyDescent="0.25">
      <c r="A392" s="38">
        <v>391</v>
      </c>
      <c r="B392" s="38" t="str">
        <f t="shared" si="6"/>
        <v>**** *id_391 *ano_2015 *categoria_APELO_AOS_MOTIVOS *tipo_Apelo_à_preconceitos_ou_emoções</v>
      </c>
      <c r="C392" s="10">
        <v>2015</v>
      </c>
      <c r="D392" s="10" t="s">
        <v>905</v>
      </c>
      <c r="E392" s="24" t="s">
        <v>941</v>
      </c>
      <c r="F392" s="51" t="s">
        <v>1537</v>
      </c>
    </row>
    <row r="393" spans="1:6" ht="78.75" x14ac:dyDescent="0.25">
      <c r="A393" s="38">
        <v>392</v>
      </c>
      <c r="B393" s="38" t="str">
        <f t="shared" si="6"/>
        <v>**** *id_392 *ano_2015 *categoria_APELO_AOS_MOTIVOS *tipo_Apelo_ao_povo</v>
      </c>
      <c r="C393" s="10">
        <v>2015</v>
      </c>
      <c r="D393" s="10" t="s">
        <v>905</v>
      </c>
      <c r="E393" s="24" t="s">
        <v>911</v>
      </c>
      <c r="F393" s="51" t="s">
        <v>1349</v>
      </c>
    </row>
    <row r="394" spans="1:6" ht="51" x14ac:dyDescent="0.25">
      <c r="A394" s="38">
        <v>393</v>
      </c>
      <c r="B394" s="38" t="str">
        <f t="shared" si="6"/>
        <v>**** *id_393 *ano_2015 *categoria_APELO_AOS_MOTIVOS *tipo_Apelo_ao_povo</v>
      </c>
      <c r="C394" s="10">
        <v>2015</v>
      </c>
      <c r="D394" s="10" t="s">
        <v>905</v>
      </c>
      <c r="E394" s="24" t="s">
        <v>911</v>
      </c>
      <c r="F394" s="51" t="s">
        <v>1145</v>
      </c>
    </row>
    <row r="395" spans="1:6" ht="63" x14ac:dyDescent="0.25">
      <c r="A395" s="38">
        <v>394</v>
      </c>
      <c r="B395" s="38" t="str">
        <f t="shared" si="6"/>
        <v>**** *id_394 *ano_2015 *categoria_APELO_AOS_MOTIVOS *tipo_Apelo_ao_povo</v>
      </c>
      <c r="C395" s="10">
        <v>2015</v>
      </c>
      <c r="D395" s="10" t="s">
        <v>905</v>
      </c>
      <c r="E395" s="24" t="s">
        <v>911</v>
      </c>
      <c r="F395" s="51" t="s">
        <v>1146</v>
      </c>
    </row>
    <row r="396" spans="1:6" ht="78.75" x14ac:dyDescent="0.25">
      <c r="A396" s="38">
        <v>395</v>
      </c>
      <c r="B396" s="38" t="str">
        <f t="shared" si="6"/>
        <v>**** *id_395 *ano_2015 *categoria_APELO_AOS_MOTIVOS *tipo_Apelo_ao_povo</v>
      </c>
      <c r="C396" s="10">
        <v>2015</v>
      </c>
      <c r="D396" s="10" t="s">
        <v>905</v>
      </c>
      <c r="E396" s="24" t="s">
        <v>911</v>
      </c>
      <c r="F396" s="51" t="s">
        <v>1538</v>
      </c>
    </row>
    <row r="397" spans="1:6" ht="63" x14ac:dyDescent="0.25">
      <c r="A397" s="38">
        <v>396</v>
      </c>
      <c r="B397" s="38" t="str">
        <f t="shared" si="6"/>
        <v>**** *id_396 *ano_2015 *categoria_APELO_AOS_MOTIVOS *tipo_Apelo_ao_povo</v>
      </c>
      <c r="C397" s="10">
        <v>2015</v>
      </c>
      <c r="D397" s="10" t="s">
        <v>905</v>
      </c>
      <c r="E397" s="24" t="s">
        <v>911</v>
      </c>
      <c r="F397" s="51" t="s">
        <v>1539</v>
      </c>
    </row>
    <row r="398" spans="1:6" ht="51" x14ac:dyDescent="0.25">
      <c r="A398" s="38">
        <v>397</v>
      </c>
      <c r="B398" s="38" t="str">
        <f t="shared" si="6"/>
        <v>**** *id_397 *ano_2015 *categoria_APELO_AOS_MOTIVOS *tipo_Apelo_ao_povo</v>
      </c>
      <c r="C398" s="10">
        <v>2015</v>
      </c>
      <c r="D398" s="10" t="s">
        <v>905</v>
      </c>
      <c r="E398" s="24" t="s">
        <v>911</v>
      </c>
      <c r="F398" s="51" t="s">
        <v>1540</v>
      </c>
    </row>
    <row r="399" spans="1:6" ht="63" x14ac:dyDescent="0.25">
      <c r="A399" s="38">
        <v>398</v>
      </c>
      <c r="B399" s="38" t="str">
        <f t="shared" si="6"/>
        <v>**** *id_398 *ano_2015 *categoria_APELO_AOS_MOTIVOS *tipo_Apelo_ao_povo</v>
      </c>
      <c r="C399" s="10">
        <v>2015</v>
      </c>
      <c r="D399" s="10" t="s">
        <v>905</v>
      </c>
      <c r="E399" s="24" t="s">
        <v>911</v>
      </c>
      <c r="F399" s="51" t="s">
        <v>1147</v>
      </c>
    </row>
    <row r="400" spans="1:6" ht="78.75" x14ac:dyDescent="0.25">
      <c r="A400" s="38">
        <v>399</v>
      </c>
      <c r="B400" s="38" t="str">
        <f t="shared" si="6"/>
        <v>**** *id_399 *ano_2015 *categoria_APELO_AOS_MOTIVOS *tipo_Apelo_ao_povo</v>
      </c>
      <c r="C400" s="10">
        <v>2015</v>
      </c>
      <c r="D400" s="10" t="s">
        <v>905</v>
      </c>
      <c r="E400" s="24" t="s">
        <v>911</v>
      </c>
      <c r="F400" s="51" t="s">
        <v>1541</v>
      </c>
    </row>
    <row r="401" spans="1:6" ht="110.25" x14ac:dyDescent="0.25">
      <c r="A401" s="38">
        <v>400</v>
      </c>
      <c r="B401" s="38" t="str">
        <f t="shared" si="6"/>
        <v>**** *id_400 *ano_2015 *categoria_CAUSAIS *tipo_Causa_complexa</v>
      </c>
      <c r="C401" s="10">
        <v>2015</v>
      </c>
      <c r="D401" s="10" t="s">
        <v>349</v>
      </c>
      <c r="E401" s="29" t="s">
        <v>912</v>
      </c>
      <c r="F401" s="51" t="s">
        <v>1148</v>
      </c>
    </row>
    <row r="402" spans="1:6" ht="94.5" x14ac:dyDescent="0.25">
      <c r="A402" s="38">
        <v>401</v>
      </c>
      <c r="B402" s="38" t="str">
        <f t="shared" si="6"/>
        <v>**** *id_401 *ano_2015 *categoria_CAUSAIS *tipo_Causa_complexa</v>
      </c>
      <c r="C402" s="10">
        <v>2015</v>
      </c>
      <c r="D402" s="10" t="s">
        <v>349</v>
      </c>
      <c r="E402" s="29" t="s">
        <v>912</v>
      </c>
      <c r="F402" s="51" t="s">
        <v>1542</v>
      </c>
    </row>
    <row r="403" spans="1:6" ht="78.75" x14ac:dyDescent="0.25">
      <c r="A403" s="38">
        <v>402</v>
      </c>
      <c r="B403" s="38" t="str">
        <f t="shared" si="6"/>
        <v>**** *id_402 *ano_2015 *categoria_CAUSAIS *tipo_Insignificância</v>
      </c>
      <c r="C403" s="10">
        <v>2015</v>
      </c>
      <c r="D403" s="10" t="s">
        <v>349</v>
      </c>
      <c r="E403" s="25" t="s">
        <v>2474</v>
      </c>
      <c r="F403" s="51" t="s">
        <v>1543</v>
      </c>
    </row>
    <row r="404" spans="1:6" ht="63" x14ac:dyDescent="0.25">
      <c r="A404" s="38">
        <v>403</v>
      </c>
      <c r="B404" s="38" t="str">
        <f t="shared" si="6"/>
        <v>**** *id_403 *ano_2015 *categoria_CAUSAIS *tipo_Tomar_o_efeito_pela_causa</v>
      </c>
      <c r="C404" s="10">
        <v>2015</v>
      </c>
      <c r="D404" s="10" t="s">
        <v>349</v>
      </c>
      <c r="E404" s="29" t="s">
        <v>929</v>
      </c>
      <c r="F404" s="51" t="s">
        <v>1544</v>
      </c>
    </row>
    <row r="405" spans="1:6" ht="47.25" x14ac:dyDescent="0.25">
      <c r="A405" s="38">
        <v>404</v>
      </c>
      <c r="B405" s="38" t="str">
        <f t="shared" si="6"/>
        <v>**** *id_404 *ano_2015 *categoria_DISPERSÃO *tipo_Apelo_à_ignorância</v>
      </c>
      <c r="C405" s="10">
        <v>2015</v>
      </c>
      <c r="D405" s="10" t="s">
        <v>348</v>
      </c>
      <c r="E405" s="29" t="s">
        <v>943</v>
      </c>
      <c r="F405" s="51" t="s">
        <v>1545</v>
      </c>
    </row>
    <row r="406" spans="1:6" ht="47.25" x14ac:dyDescent="0.25">
      <c r="A406" s="38">
        <v>405</v>
      </c>
      <c r="B406" s="38" t="str">
        <f t="shared" si="6"/>
        <v>**** *id_405 *ano_2015 *categoria_DISPERSÃO *tipo_Apelo_à_ignorância</v>
      </c>
      <c r="C406" s="10">
        <v>2015</v>
      </c>
      <c r="D406" s="10" t="s">
        <v>348</v>
      </c>
      <c r="E406" s="29" t="s">
        <v>943</v>
      </c>
      <c r="F406" s="51" t="s">
        <v>1546</v>
      </c>
    </row>
    <row r="407" spans="1:6" ht="47.25" x14ac:dyDescent="0.25">
      <c r="A407" s="38">
        <v>406</v>
      </c>
      <c r="B407" s="38" t="str">
        <f t="shared" si="6"/>
        <v>**** *id_406 *ano_2015 *categoria_DISPERSÃO *tipo_Falso_dilema</v>
      </c>
      <c r="C407" s="10">
        <v>2015</v>
      </c>
      <c r="D407" s="10" t="s">
        <v>348</v>
      </c>
      <c r="E407" s="29" t="s">
        <v>914</v>
      </c>
      <c r="F407" s="51" t="s">
        <v>1149</v>
      </c>
    </row>
    <row r="408" spans="1:6" ht="63.75" x14ac:dyDescent="0.25">
      <c r="A408" s="38">
        <v>407</v>
      </c>
      <c r="B408" s="38" t="str">
        <f t="shared" si="6"/>
        <v>**** *id_407 *ano_2015 *categoria_ERROS_DE_DEFINIÇÃO *tipo_Definição_contraditória</v>
      </c>
      <c r="C408" s="10">
        <v>2015</v>
      </c>
      <c r="D408" s="10" t="s">
        <v>906</v>
      </c>
      <c r="E408" s="24" t="s">
        <v>937</v>
      </c>
      <c r="F408" s="51" t="s">
        <v>1547</v>
      </c>
    </row>
    <row r="409" spans="1:6" ht="78.75" x14ac:dyDescent="0.25">
      <c r="A409" s="38">
        <v>408</v>
      </c>
      <c r="B409" s="38" t="str">
        <f t="shared" si="6"/>
        <v>**** *id_408 *ano_2015 *categoria_ERROS_DE_DEFINIÇÃO *tipo_Demasiadamente_ampla</v>
      </c>
      <c r="C409" s="10">
        <v>2015</v>
      </c>
      <c r="D409" s="10" t="s">
        <v>906</v>
      </c>
      <c r="E409" s="29" t="s">
        <v>922</v>
      </c>
      <c r="F409" s="51" t="s">
        <v>1150</v>
      </c>
    </row>
    <row r="410" spans="1:6" ht="63" x14ac:dyDescent="0.25">
      <c r="A410" s="38">
        <v>409</v>
      </c>
      <c r="B410" s="38" t="str">
        <f t="shared" si="6"/>
        <v>**** *id_409 *ano_2015 *categoria_EXPLICAÇÃO *tipo_Âmbito_limitado</v>
      </c>
      <c r="C410" s="10">
        <v>2015</v>
      </c>
      <c r="D410" s="10" t="s">
        <v>344</v>
      </c>
      <c r="E410" s="29" t="s">
        <v>931</v>
      </c>
      <c r="F410" s="51" t="s">
        <v>1548</v>
      </c>
    </row>
    <row r="411" spans="1:6" ht="38.25" x14ac:dyDescent="0.25">
      <c r="A411" s="38">
        <v>410</v>
      </c>
      <c r="B411" s="38" t="str">
        <f t="shared" si="6"/>
        <v>**** *id_410 *ano_2015 *categoria_EXPLICAÇÃO *tipo_Âmbito_limitado</v>
      </c>
      <c r="C411" s="10">
        <v>2015</v>
      </c>
      <c r="D411" s="10" t="s">
        <v>344</v>
      </c>
      <c r="E411" s="29" t="s">
        <v>931</v>
      </c>
      <c r="F411" s="51" t="s">
        <v>1151</v>
      </c>
    </row>
    <row r="412" spans="1:6" ht="63" x14ac:dyDescent="0.25">
      <c r="A412" s="38">
        <v>411</v>
      </c>
      <c r="B412" s="38" t="str">
        <f t="shared" si="6"/>
        <v>**** *id_411 *ano_2015 *categoria_EXPLICAÇÃO *tipo_Distorcer_os_fatos</v>
      </c>
      <c r="C412" s="10">
        <v>2015</v>
      </c>
      <c r="D412" s="10" t="s">
        <v>344</v>
      </c>
      <c r="E412" s="29" t="s">
        <v>2477</v>
      </c>
      <c r="F412" s="51" t="s">
        <v>1152</v>
      </c>
    </row>
    <row r="413" spans="1:6" ht="78.75" x14ac:dyDescent="0.25">
      <c r="A413" s="38">
        <v>412</v>
      </c>
      <c r="B413" s="38" t="str">
        <f t="shared" si="6"/>
        <v>**** *id_412 *ano_2015 *categoria_EXPLICAÇÃO *tipo_Irrefutabilidade</v>
      </c>
      <c r="C413" s="10">
        <v>2015</v>
      </c>
      <c r="D413" s="10" t="s">
        <v>344</v>
      </c>
      <c r="E413" s="24" t="s">
        <v>104</v>
      </c>
      <c r="F413" s="51" t="s">
        <v>1153</v>
      </c>
    </row>
    <row r="414" spans="1:6" ht="63" x14ac:dyDescent="0.25">
      <c r="A414" s="38">
        <v>413</v>
      </c>
      <c r="B414" s="38" t="str">
        <f t="shared" si="6"/>
        <v>**** *id_413 *ano_2015 *categoria_FUGIR_DO_ASSUNTO *tipo_Ad_hominem</v>
      </c>
      <c r="C414" s="10">
        <v>2015</v>
      </c>
      <c r="D414" s="10" t="s">
        <v>908</v>
      </c>
      <c r="E414" s="29" t="s">
        <v>924</v>
      </c>
      <c r="F414" s="51" t="s">
        <v>1549</v>
      </c>
    </row>
    <row r="415" spans="1:6" ht="78.75" x14ac:dyDescent="0.25">
      <c r="A415" s="38">
        <v>414</v>
      </c>
      <c r="B415" s="38" t="str">
        <f t="shared" si="6"/>
        <v>**** *id_414 *ano_2015 *categoria_FUGIR_DO_ASSUNTO *tipo_Ad_hominem</v>
      </c>
      <c r="C415" s="10">
        <v>2015</v>
      </c>
      <c r="D415" s="10" t="s">
        <v>908</v>
      </c>
      <c r="E415" s="29" t="s">
        <v>924</v>
      </c>
      <c r="F415" s="51" t="s">
        <v>1550</v>
      </c>
    </row>
    <row r="416" spans="1:6" ht="78.75" x14ac:dyDescent="0.25">
      <c r="A416" s="38">
        <v>415</v>
      </c>
      <c r="B416" s="38" t="str">
        <f t="shared" si="6"/>
        <v>**** *id_415 *ano_2015 *categoria_FUGIR_DO_ASSUNTO *tipo_Ad_hominem</v>
      </c>
      <c r="C416" s="10">
        <v>2015</v>
      </c>
      <c r="D416" s="10" t="s">
        <v>908</v>
      </c>
      <c r="E416" s="29" t="s">
        <v>924</v>
      </c>
      <c r="F416" s="51" t="s">
        <v>1551</v>
      </c>
    </row>
    <row r="417" spans="1:6" ht="78.75" x14ac:dyDescent="0.25">
      <c r="A417" s="38">
        <v>416</v>
      </c>
      <c r="B417" s="38" t="str">
        <f t="shared" si="6"/>
        <v>**** *id_416 *ano_2015 *categoria_FUGIR_DO_ASSUNTO *tipo_Ad_hominem</v>
      </c>
      <c r="C417" s="10">
        <v>2015</v>
      </c>
      <c r="D417" s="10" t="s">
        <v>908</v>
      </c>
      <c r="E417" s="29" t="s">
        <v>924</v>
      </c>
      <c r="F417" s="51" t="s">
        <v>1552</v>
      </c>
    </row>
    <row r="418" spans="1:6" ht="51" x14ac:dyDescent="0.25">
      <c r="A418" s="38">
        <v>417</v>
      </c>
      <c r="B418" s="38" t="str">
        <f t="shared" si="6"/>
        <v>**** *id_417 *ano_2015 *categoria_FUGIR_DO_ASSUNTO *tipo_Ad_hominem</v>
      </c>
      <c r="C418" s="10">
        <v>2015</v>
      </c>
      <c r="D418" s="10" t="s">
        <v>908</v>
      </c>
      <c r="E418" s="29" t="s">
        <v>924</v>
      </c>
      <c r="F418" s="51" t="s">
        <v>1553</v>
      </c>
    </row>
    <row r="419" spans="1:6" ht="63.75" x14ac:dyDescent="0.25">
      <c r="A419" s="38">
        <v>418</v>
      </c>
      <c r="B419" s="38" t="str">
        <f t="shared" si="6"/>
        <v>**** *id_418 *ano_2019 *categoria_APELO_AOS_MOTIVOS *tipo_Apelo_à_preconceitos_ou_emoções</v>
      </c>
      <c r="C419" s="10">
        <v>2019</v>
      </c>
      <c r="D419" s="10" t="s">
        <v>905</v>
      </c>
      <c r="E419" s="29" t="s">
        <v>941</v>
      </c>
      <c r="F419" s="51" t="s">
        <v>2471</v>
      </c>
    </row>
    <row r="420" spans="1:6" ht="78.75" x14ac:dyDescent="0.25">
      <c r="A420" s="38">
        <v>419</v>
      </c>
      <c r="B420" s="38" t="str">
        <f t="shared" si="6"/>
        <v>**** *id_419 *ano_2015 *categoria_FUGIR_DO_ASSUNTO *tipo_Apelo_à_autoridade</v>
      </c>
      <c r="C420" s="10">
        <v>2015</v>
      </c>
      <c r="D420" s="10" t="s">
        <v>908</v>
      </c>
      <c r="E420" s="24" t="s">
        <v>2476</v>
      </c>
      <c r="F420" s="51" t="s">
        <v>1715</v>
      </c>
    </row>
    <row r="421" spans="1:6" ht="63.75" x14ac:dyDescent="0.25">
      <c r="A421" s="38">
        <v>420</v>
      </c>
      <c r="B421" s="38" t="str">
        <f t="shared" si="6"/>
        <v>**** *id_420 *ano_2015 *categoria_FUGIR_DO_ASSUNTO *tipo_Autoridade_anônima</v>
      </c>
      <c r="C421" s="10">
        <v>2015</v>
      </c>
      <c r="D421" s="10" t="s">
        <v>908</v>
      </c>
      <c r="E421" s="29" t="s">
        <v>918</v>
      </c>
      <c r="F421" s="51" t="s">
        <v>1554</v>
      </c>
    </row>
    <row r="422" spans="1:6" ht="94.5" x14ac:dyDescent="0.25">
      <c r="A422" s="38">
        <v>421</v>
      </c>
      <c r="B422" s="38" t="str">
        <f t="shared" si="6"/>
        <v>**** *id_421 *ano_2015 *categoria_FUGIR_DO_ASSUNTO *tipo_Autoridade_anônima</v>
      </c>
      <c r="C422" s="10">
        <v>2015</v>
      </c>
      <c r="D422" s="10" t="s">
        <v>908</v>
      </c>
      <c r="E422" s="29" t="s">
        <v>918</v>
      </c>
      <c r="F422" s="51" t="s">
        <v>1702</v>
      </c>
    </row>
    <row r="423" spans="1:6" ht="94.5" x14ac:dyDescent="0.25">
      <c r="A423" s="38">
        <v>422</v>
      </c>
      <c r="B423" s="38" t="str">
        <f t="shared" si="6"/>
        <v>**** *id_422 *ano_2015 *categoria_INDUTIVA *tipo_Indução_preguiçosa</v>
      </c>
      <c r="C423" s="10">
        <v>2015</v>
      </c>
      <c r="D423" s="10" t="s">
        <v>345</v>
      </c>
      <c r="E423" s="29" t="s">
        <v>919</v>
      </c>
      <c r="F423" s="51" t="s">
        <v>1555</v>
      </c>
    </row>
    <row r="424" spans="1:6" ht="47.25" x14ac:dyDescent="0.25">
      <c r="A424" s="38">
        <v>423</v>
      </c>
      <c r="B424" s="38" t="str">
        <f t="shared" si="6"/>
        <v>**** *id_423 *ano_2015 *categoria_INDUTIVA *tipo_Omissão_de_dados</v>
      </c>
      <c r="C424" s="10">
        <v>2015</v>
      </c>
      <c r="D424" s="10" t="s">
        <v>345</v>
      </c>
      <c r="E424" s="29" t="s">
        <v>920</v>
      </c>
      <c r="F424" s="51" t="s">
        <v>1154</v>
      </c>
    </row>
    <row r="425" spans="1:6" ht="38.25" x14ac:dyDescent="0.25">
      <c r="A425" s="38">
        <v>424</v>
      </c>
      <c r="B425" s="38" t="str">
        <f t="shared" si="6"/>
        <v>**** *id_424 *ano_2015 *categoria_INDUTIVA *tipo_Omissão_de_dados</v>
      </c>
      <c r="C425" s="10">
        <v>2015</v>
      </c>
      <c r="D425" s="10" t="s">
        <v>345</v>
      </c>
      <c r="E425" s="29" t="s">
        <v>920</v>
      </c>
      <c r="F425" s="51" t="s">
        <v>1155</v>
      </c>
    </row>
    <row r="426" spans="1:6" ht="78.75" x14ac:dyDescent="0.25">
      <c r="A426" s="38">
        <v>425</v>
      </c>
      <c r="B426" s="38" t="str">
        <f t="shared" si="6"/>
        <v>**** *id_425 *ano_2015 *categoria_REGRAS_GERAIS *tipo_Inversa_do_acidente</v>
      </c>
      <c r="C426" s="10">
        <v>2015</v>
      </c>
      <c r="D426" s="10" t="s">
        <v>910</v>
      </c>
      <c r="E426" s="24" t="s">
        <v>927</v>
      </c>
      <c r="F426" s="51" t="s">
        <v>1156</v>
      </c>
    </row>
    <row r="427" spans="1:6" ht="63.75" x14ac:dyDescent="0.25">
      <c r="A427" s="38">
        <v>426</v>
      </c>
      <c r="B427" s="38" t="str">
        <f t="shared" si="6"/>
        <v>**** *id_426 *ano_2015 *categoria_REGRAS_GERAIS *tipo_Inversa_do_acidente</v>
      </c>
      <c r="C427" s="10">
        <v>2015</v>
      </c>
      <c r="D427" s="10" t="s">
        <v>910</v>
      </c>
      <c r="E427" s="24" t="s">
        <v>927</v>
      </c>
      <c r="F427" s="51" t="s">
        <v>1716</v>
      </c>
    </row>
    <row r="428" spans="1:6" ht="47.25" x14ac:dyDescent="0.25">
      <c r="A428" s="38">
        <v>427</v>
      </c>
      <c r="B428" s="38" t="str">
        <f t="shared" si="6"/>
        <v>**** *id_427 *ano_2016 *categoria_AMBIGUIDADE *tipo_Anfibologia</v>
      </c>
      <c r="C428" s="10">
        <v>2016</v>
      </c>
      <c r="D428" s="10" t="s">
        <v>346</v>
      </c>
      <c r="E428" s="29" t="s">
        <v>498</v>
      </c>
      <c r="F428" s="51" t="s">
        <v>1556</v>
      </c>
    </row>
    <row r="429" spans="1:6" ht="47.25" x14ac:dyDescent="0.25">
      <c r="A429" s="38">
        <v>428</v>
      </c>
      <c r="B429" s="38" t="str">
        <f t="shared" si="6"/>
        <v>**** *id_428 *ano_2016 *categoria_AMBIGUIDADE *tipo_Anfibologia</v>
      </c>
      <c r="C429" s="10">
        <v>2016</v>
      </c>
      <c r="D429" s="10" t="s">
        <v>346</v>
      </c>
      <c r="E429" s="29" t="s">
        <v>498</v>
      </c>
      <c r="F429" s="51" t="s">
        <v>1557</v>
      </c>
    </row>
    <row r="430" spans="1:6" ht="47.25" x14ac:dyDescent="0.25">
      <c r="A430" s="38">
        <v>429</v>
      </c>
      <c r="B430" s="38" t="str">
        <f t="shared" si="6"/>
        <v>**** *id_429 *ano_2016 *categoria_AMBIGUIDADE *tipo_Anfibologia</v>
      </c>
      <c r="C430" s="10">
        <v>2016</v>
      </c>
      <c r="D430" s="10" t="s">
        <v>346</v>
      </c>
      <c r="E430" s="29" t="s">
        <v>498</v>
      </c>
      <c r="F430" s="51" t="s">
        <v>1157</v>
      </c>
    </row>
    <row r="431" spans="1:6" ht="63.75" x14ac:dyDescent="0.25">
      <c r="A431" s="38">
        <v>430</v>
      </c>
      <c r="B431" s="38" t="str">
        <f t="shared" si="6"/>
        <v>**** *id_430 *ano_2016 *categoria_APELO_AOS_MOTIVOS *tipo_Apelo_à_preconceitos_ou_emoções</v>
      </c>
      <c r="C431" s="10">
        <v>2016</v>
      </c>
      <c r="D431" s="10" t="s">
        <v>905</v>
      </c>
      <c r="E431" s="24" t="s">
        <v>941</v>
      </c>
      <c r="F431" s="51" t="s">
        <v>1158</v>
      </c>
    </row>
    <row r="432" spans="1:6" ht="63" x14ac:dyDescent="0.25">
      <c r="A432" s="38">
        <v>431</v>
      </c>
      <c r="B432" s="38" t="str">
        <f t="shared" si="6"/>
        <v>**** *id_431 *ano_2016 *categoria_APELO_AOS_MOTIVOS *tipo_Apelo_ao_povo</v>
      </c>
      <c r="C432" s="10">
        <v>2016</v>
      </c>
      <c r="D432" s="10" t="s">
        <v>905</v>
      </c>
      <c r="E432" s="24" t="s">
        <v>911</v>
      </c>
      <c r="F432" s="51" t="s">
        <v>1558</v>
      </c>
    </row>
    <row r="433" spans="1:6" ht="51" x14ac:dyDescent="0.25">
      <c r="A433" s="38">
        <v>432</v>
      </c>
      <c r="B433" s="38" t="str">
        <f t="shared" si="6"/>
        <v>**** *id_432 *ano_2016 *categoria_APELO_AOS_MOTIVOS *tipo_Apelo_ao_povo</v>
      </c>
      <c r="C433" s="10">
        <v>2016</v>
      </c>
      <c r="D433" s="10" t="s">
        <v>905</v>
      </c>
      <c r="E433" s="24" t="s">
        <v>911</v>
      </c>
      <c r="F433" s="51" t="s">
        <v>1159</v>
      </c>
    </row>
    <row r="434" spans="1:6" ht="51" x14ac:dyDescent="0.25">
      <c r="A434" s="38">
        <v>433</v>
      </c>
      <c r="B434" s="38" t="str">
        <f t="shared" si="6"/>
        <v>**** *id_433 *ano_2016 *categoria_APELO_AOS_MOTIVOS *tipo_Apelo_ao_povo</v>
      </c>
      <c r="C434" s="10">
        <v>2016</v>
      </c>
      <c r="D434" s="10" t="s">
        <v>905</v>
      </c>
      <c r="E434" s="24" t="s">
        <v>911</v>
      </c>
      <c r="F434" s="51" t="s">
        <v>1160</v>
      </c>
    </row>
    <row r="435" spans="1:6" ht="51" x14ac:dyDescent="0.25">
      <c r="A435" s="38">
        <v>434</v>
      </c>
      <c r="B435" s="38" t="str">
        <f t="shared" si="6"/>
        <v>**** *id_434 *ano_2016 *categoria_APELO_AOS_MOTIVOS *tipo_Apelo_ao_povo</v>
      </c>
      <c r="C435" s="10">
        <v>2016</v>
      </c>
      <c r="D435" s="10" t="s">
        <v>905</v>
      </c>
      <c r="E435" s="24" t="s">
        <v>911</v>
      </c>
      <c r="F435" s="51" t="s">
        <v>1559</v>
      </c>
    </row>
    <row r="436" spans="1:6" ht="51" x14ac:dyDescent="0.25">
      <c r="A436" s="38">
        <v>435</v>
      </c>
      <c r="B436" s="38" t="str">
        <f t="shared" si="6"/>
        <v>**** *id_435 *ano_2016 *categoria_APELO_AOS_MOTIVOS *tipo_Apelo_ao_povo</v>
      </c>
      <c r="C436" s="10">
        <v>2016</v>
      </c>
      <c r="D436" s="10" t="s">
        <v>905</v>
      </c>
      <c r="E436" s="24" t="s">
        <v>911</v>
      </c>
      <c r="F436" s="51" t="s">
        <v>1161</v>
      </c>
    </row>
    <row r="437" spans="1:6" ht="63" x14ac:dyDescent="0.25">
      <c r="A437" s="38">
        <v>436</v>
      </c>
      <c r="B437" s="38" t="str">
        <f t="shared" si="6"/>
        <v>**** *id_436 *ano_2016 *categoria_APELO_AOS_MOTIVOS *tipo_Apelo_ao_povo</v>
      </c>
      <c r="C437" s="10">
        <v>2016</v>
      </c>
      <c r="D437" s="10" t="s">
        <v>905</v>
      </c>
      <c r="E437" s="24" t="s">
        <v>911</v>
      </c>
      <c r="F437" s="51" t="s">
        <v>1560</v>
      </c>
    </row>
    <row r="438" spans="1:6" ht="78.75" x14ac:dyDescent="0.25">
      <c r="A438" s="38">
        <v>437</v>
      </c>
      <c r="B438" s="38" t="str">
        <f t="shared" si="6"/>
        <v>**** *id_437 *ano_2016 *categoria_CAUSAIS *tipo_Causa_complexa</v>
      </c>
      <c r="C438" s="10">
        <v>2016</v>
      </c>
      <c r="D438" s="10" t="s">
        <v>349</v>
      </c>
      <c r="E438" s="29" t="s">
        <v>912</v>
      </c>
      <c r="F438" s="51" t="s">
        <v>1162</v>
      </c>
    </row>
    <row r="439" spans="1:6" ht="78.75" x14ac:dyDescent="0.25">
      <c r="A439" s="38">
        <v>438</v>
      </c>
      <c r="B439" s="38" t="str">
        <f t="shared" si="6"/>
        <v>**** *id_438 *ano_2016 *categoria_CAUSAIS *tipo_Efeito_conjunto</v>
      </c>
      <c r="C439" s="10">
        <v>2016</v>
      </c>
      <c r="D439" s="10" t="s">
        <v>349</v>
      </c>
      <c r="E439" s="29" t="s">
        <v>934</v>
      </c>
      <c r="F439" s="51" t="s">
        <v>532</v>
      </c>
    </row>
    <row r="440" spans="1:6" ht="47.25" x14ac:dyDescent="0.25">
      <c r="A440" s="38">
        <v>439</v>
      </c>
      <c r="B440" s="38" t="str">
        <f t="shared" si="6"/>
        <v>**** *id_439 *ano_2016 *categoria_CAUSAIS *tipo_Insignificância</v>
      </c>
      <c r="C440" s="10">
        <v>2016</v>
      </c>
      <c r="D440" s="10" t="s">
        <v>349</v>
      </c>
      <c r="E440" s="25" t="s">
        <v>2474</v>
      </c>
      <c r="F440" s="51" t="s">
        <v>1163</v>
      </c>
    </row>
    <row r="441" spans="1:6" ht="78.75" x14ac:dyDescent="0.25">
      <c r="A441" s="38">
        <v>440</v>
      </c>
      <c r="B441" s="38" t="str">
        <f t="shared" si="6"/>
        <v>**** *id_440 *ano_2016 *categoria_CAUSAIS *tipo_Post_hoc</v>
      </c>
      <c r="C441" s="10">
        <v>2016</v>
      </c>
      <c r="D441" s="10" t="s">
        <v>349</v>
      </c>
      <c r="E441" s="29" t="s">
        <v>913</v>
      </c>
      <c r="F441" s="51" t="s">
        <v>1561</v>
      </c>
    </row>
    <row r="442" spans="1:6" ht="47.25" x14ac:dyDescent="0.25">
      <c r="A442" s="38">
        <v>441</v>
      </c>
      <c r="B442" s="38" t="str">
        <f t="shared" si="6"/>
        <v>**** *id_441 *ano_2016 *categoria_CAUSAIS *tipo_Post_hoc</v>
      </c>
      <c r="C442" s="10">
        <v>2016</v>
      </c>
      <c r="D442" s="10" t="s">
        <v>349</v>
      </c>
      <c r="E442" s="29" t="s">
        <v>913</v>
      </c>
      <c r="F442" s="51" t="s">
        <v>1164</v>
      </c>
    </row>
    <row r="443" spans="1:6" ht="78.75" x14ac:dyDescent="0.25">
      <c r="A443" s="38">
        <v>442</v>
      </c>
      <c r="B443" s="38" t="str">
        <f t="shared" si="6"/>
        <v>**** *id_442 *ano_2016 *categoria_CAUSAIS *tipo_Tomar_o_efeito_pela_causa</v>
      </c>
      <c r="C443" s="10">
        <v>2016</v>
      </c>
      <c r="D443" s="10" t="s">
        <v>349</v>
      </c>
      <c r="E443" s="29" t="s">
        <v>929</v>
      </c>
      <c r="F443" s="51" t="s">
        <v>1562</v>
      </c>
    </row>
    <row r="444" spans="1:6" ht="78.75" x14ac:dyDescent="0.25">
      <c r="A444" s="38">
        <v>443</v>
      </c>
      <c r="B444" s="38" t="str">
        <f t="shared" si="6"/>
        <v>**** *id_443 *ano_2016 *categoria_CAUSAIS *tipo_Tomar_o_efeito_pela_causa</v>
      </c>
      <c r="C444" s="10">
        <v>2016</v>
      </c>
      <c r="D444" s="10" t="s">
        <v>349</v>
      </c>
      <c r="E444" s="29" t="s">
        <v>929</v>
      </c>
      <c r="F444" s="51" t="s">
        <v>1165</v>
      </c>
    </row>
    <row r="445" spans="1:6" ht="78.75" x14ac:dyDescent="0.25">
      <c r="A445" s="38">
        <v>444</v>
      </c>
      <c r="B445" s="38" t="str">
        <f t="shared" si="6"/>
        <v>**** *id_444 *ano_2016 *categoria_DISPERSÃO *tipo_Falso_dilema</v>
      </c>
      <c r="C445" s="10">
        <v>2016</v>
      </c>
      <c r="D445" s="10" t="s">
        <v>348</v>
      </c>
      <c r="E445" s="29" t="s">
        <v>914</v>
      </c>
      <c r="F445" s="51" t="s">
        <v>1717</v>
      </c>
    </row>
    <row r="446" spans="1:6" ht="78.75" x14ac:dyDescent="0.25">
      <c r="A446" s="38">
        <v>445</v>
      </c>
      <c r="B446" s="38" t="str">
        <f t="shared" si="6"/>
        <v>**** *id_445 *ano_2016 *categoria_ERROS_DE_DEFINIÇÃO *tipo_Definição_circular</v>
      </c>
      <c r="C446" s="10">
        <v>2016</v>
      </c>
      <c r="D446" s="10" t="s">
        <v>906</v>
      </c>
      <c r="E446" s="24" t="s">
        <v>915</v>
      </c>
      <c r="F446" s="51" t="s">
        <v>1563</v>
      </c>
    </row>
    <row r="447" spans="1:6" ht="51" x14ac:dyDescent="0.25">
      <c r="A447" s="38">
        <v>446</v>
      </c>
      <c r="B447" s="38" t="str">
        <f t="shared" si="6"/>
        <v>**** *id_446 *ano_2016 *categoria_ERROS_DE_DEFINIÇÃO *tipo_Definição_circular</v>
      </c>
      <c r="C447" s="10">
        <v>2016</v>
      </c>
      <c r="D447" s="10" t="s">
        <v>906</v>
      </c>
      <c r="E447" s="24" t="s">
        <v>915</v>
      </c>
      <c r="F447" s="51" t="s">
        <v>1564</v>
      </c>
    </row>
    <row r="448" spans="1:6" ht="63.75" x14ac:dyDescent="0.25">
      <c r="A448" s="38">
        <v>447</v>
      </c>
      <c r="B448" s="38" t="str">
        <f t="shared" si="6"/>
        <v>**** *id_447 *ano_2016 *categoria_ERROS_DE_DEFINIÇÃO *tipo_Definição_contraditória</v>
      </c>
      <c r="C448" s="10">
        <v>2016</v>
      </c>
      <c r="D448" s="10" t="s">
        <v>906</v>
      </c>
      <c r="E448" s="24" t="s">
        <v>937</v>
      </c>
      <c r="F448" s="51" t="s">
        <v>1565</v>
      </c>
    </row>
    <row r="449" spans="1:6" ht="63" x14ac:dyDescent="0.25">
      <c r="A449" s="38">
        <v>448</v>
      </c>
      <c r="B449" s="38" t="str">
        <f t="shared" si="6"/>
        <v>**** *id_448 *ano_2016 *categoria_ERROS_DE_DEFINIÇÃO *tipo_Pouco_clara</v>
      </c>
      <c r="C449" s="10">
        <v>2016</v>
      </c>
      <c r="D449" s="10" t="s">
        <v>906</v>
      </c>
      <c r="E449" s="29" t="s">
        <v>923</v>
      </c>
      <c r="F449" s="51" t="s">
        <v>1566</v>
      </c>
    </row>
    <row r="450" spans="1:6" ht="51" x14ac:dyDescent="0.25">
      <c r="A450" s="38">
        <v>449</v>
      </c>
      <c r="B450" s="38" t="str">
        <f t="shared" ref="B450:B513" si="7">"**** *id_"&amp;A450&amp;" *ano_"&amp;C450&amp;" *categoria_"&amp;D450&amp;" *tipo_"&amp;E450</f>
        <v>**** *id_449 *ano_2016 *categoria_ERROS_DE_DEFINIÇÃO *tipo_Pouco_clara</v>
      </c>
      <c r="C450" s="10">
        <v>2016</v>
      </c>
      <c r="D450" s="10" t="s">
        <v>906</v>
      </c>
      <c r="E450" s="29" t="s">
        <v>923</v>
      </c>
      <c r="F450" s="51" t="s">
        <v>1166</v>
      </c>
    </row>
    <row r="451" spans="1:6" ht="47.25" x14ac:dyDescent="0.25">
      <c r="A451" s="38">
        <v>450</v>
      </c>
      <c r="B451" s="38" t="str">
        <f t="shared" si="7"/>
        <v>**** *id_450 *ano_2016 *categoria_EXPLICAÇÃO *tipo_Distorcer_os_fatos</v>
      </c>
      <c r="C451" s="10">
        <v>2016</v>
      </c>
      <c r="D451" s="10" t="s">
        <v>344</v>
      </c>
      <c r="E451" s="29" t="s">
        <v>2477</v>
      </c>
      <c r="F451" s="51" t="s">
        <v>1167</v>
      </c>
    </row>
    <row r="452" spans="1:6" ht="47.25" x14ac:dyDescent="0.25">
      <c r="A452" s="38">
        <v>451</v>
      </c>
      <c r="B452" s="38" t="str">
        <f t="shared" si="7"/>
        <v>**** *id_451 *ano_2016 *categoria_EXPLICAÇÃO *tipo_Distorcer_os_fatos</v>
      </c>
      <c r="C452" s="10">
        <v>2016</v>
      </c>
      <c r="D452" s="10" t="s">
        <v>344</v>
      </c>
      <c r="E452" s="29" t="s">
        <v>2477</v>
      </c>
      <c r="F452" s="51" t="s">
        <v>1567</v>
      </c>
    </row>
    <row r="453" spans="1:6" ht="51" x14ac:dyDescent="0.25">
      <c r="A453" s="38">
        <v>452</v>
      </c>
      <c r="B453" s="38" t="str">
        <f t="shared" si="7"/>
        <v>**** *id_452 *ano_2016 *categoria_EXPLICAÇÃO *tipo_Pouca_profundidade</v>
      </c>
      <c r="C453" s="10">
        <v>2016</v>
      </c>
      <c r="D453" s="10" t="s">
        <v>344</v>
      </c>
      <c r="E453" s="29" t="s">
        <v>916</v>
      </c>
      <c r="F453" s="51" t="s">
        <v>1168</v>
      </c>
    </row>
    <row r="454" spans="1:6" ht="51" x14ac:dyDescent="0.25">
      <c r="A454" s="38">
        <v>453</v>
      </c>
      <c r="B454" s="38" t="str">
        <f t="shared" si="7"/>
        <v>**** *id_453 *ano_2016 *categoria_EXPLICAÇÃO *tipo_Pouca_profundidade</v>
      </c>
      <c r="C454" s="10">
        <v>2016</v>
      </c>
      <c r="D454" s="10" t="s">
        <v>344</v>
      </c>
      <c r="E454" s="29" t="s">
        <v>916</v>
      </c>
      <c r="F454" s="51" t="s">
        <v>1718</v>
      </c>
    </row>
    <row r="455" spans="1:6" ht="63.75" x14ac:dyDescent="0.25">
      <c r="A455" s="38">
        <v>454</v>
      </c>
      <c r="B455" s="38" t="str">
        <f t="shared" si="7"/>
        <v>**** *id_454 *ano_2016 *categoria_FALHA_AO_ALVO *tipo_Conclusão_irrelevante</v>
      </c>
      <c r="C455" s="10">
        <v>2016</v>
      </c>
      <c r="D455" s="10" t="s">
        <v>907</v>
      </c>
      <c r="E455" s="29" t="s">
        <v>917</v>
      </c>
      <c r="F455" s="51" t="s">
        <v>1719</v>
      </c>
    </row>
    <row r="456" spans="1:6" ht="47.25" x14ac:dyDescent="0.25">
      <c r="A456" s="38">
        <v>455</v>
      </c>
      <c r="B456" s="38" t="str">
        <f t="shared" si="7"/>
        <v>**** *id_455 *ano_2016 *categoria_FALHA_AO_ALVO *tipo_Espantalho</v>
      </c>
      <c r="C456" s="10">
        <v>2016</v>
      </c>
      <c r="D456" s="10" t="s">
        <v>907</v>
      </c>
      <c r="E456" s="29" t="s">
        <v>447</v>
      </c>
      <c r="F456" s="51" t="s">
        <v>1350</v>
      </c>
    </row>
    <row r="457" spans="1:6" ht="51" x14ac:dyDescent="0.25">
      <c r="A457" s="38">
        <v>456</v>
      </c>
      <c r="B457" s="38" t="str">
        <f t="shared" si="7"/>
        <v>**** *id_456 *ano_2016 *categoria_FUGIR_DO_ASSUNTO *tipo_Ad_hominem</v>
      </c>
      <c r="C457" s="10">
        <v>2016</v>
      </c>
      <c r="D457" s="10" t="s">
        <v>908</v>
      </c>
      <c r="E457" s="29" t="s">
        <v>924</v>
      </c>
      <c r="F457" s="51" t="s">
        <v>1568</v>
      </c>
    </row>
    <row r="458" spans="1:6" ht="51" x14ac:dyDescent="0.25">
      <c r="A458" s="38">
        <v>457</v>
      </c>
      <c r="B458" s="38" t="str">
        <f t="shared" si="7"/>
        <v>**** *id_457 *ano_2016 *categoria_FUGIR_DO_ASSUNTO *tipo_Ad_hominem</v>
      </c>
      <c r="C458" s="10">
        <v>2016</v>
      </c>
      <c r="D458" s="10" t="s">
        <v>908</v>
      </c>
      <c r="E458" s="29" t="s">
        <v>924</v>
      </c>
      <c r="F458" s="51" t="s">
        <v>1569</v>
      </c>
    </row>
    <row r="459" spans="1:6" ht="51" x14ac:dyDescent="0.25">
      <c r="A459" s="38">
        <v>458</v>
      </c>
      <c r="B459" s="38" t="str">
        <f t="shared" si="7"/>
        <v>**** *id_458 *ano_2016 *categoria_FUGIR_DO_ASSUNTO *tipo_Apelo_à_autoridade</v>
      </c>
      <c r="C459" s="10">
        <v>2016</v>
      </c>
      <c r="D459" s="10" t="s">
        <v>908</v>
      </c>
      <c r="E459" s="24" t="s">
        <v>2476</v>
      </c>
      <c r="F459" s="51" t="s">
        <v>1169</v>
      </c>
    </row>
    <row r="460" spans="1:6" ht="94.5" x14ac:dyDescent="0.25">
      <c r="A460" s="38">
        <v>459</v>
      </c>
      <c r="B460" s="38" t="str">
        <f t="shared" si="7"/>
        <v>**** *id_459 *ano_2016 *categoria_FUGIR_DO_ASSUNTO *tipo_Apelo_à_autoridade</v>
      </c>
      <c r="C460" s="10">
        <v>2016</v>
      </c>
      <c r="D460" s="10" t="s">
        <v>908</v>
      </c>
      <c r="E460" s="24" t="s">
        <v>2476</v>
      </c>
      <c r="F460" s="51" t="s">
        <v>1570</v>
      </c>
    </row>
    <row r="461" spans="1:6" ht="63" x14ac:dyDescent="0.25">
      <c r="A461" s="38">
        <v>460</v>
      </c>
      <c r="B461" s="38" t="str">
        <f t="shared" si="7"/>
        <v>**** *id_460 *ano_2016 *categoria_FUGIR_DO_ASSUNTO *tipo_Apelo_à_autoridade</v>
      </c>
      <c r="C461" s="10">
        <v>2016</v>
      </c>
      <c r="D461" s="10" t="s">
        <v>908</v>
      </c>
      <c r="E461" s="24" t="s">
        <v>2476</v>
      </c>
      <c r="F461" s="51" t="s">
        <v>1170</v>
      </c>
    </row>
    <row r="462" spans="1:6" ht="63.75" x14ac:dyDescent="0.25">
      <c r="A462" s="38">
        <v>461</v>
      </c>
      <c r="B462" s="38" t="str">
        <f t="shared" si="7"/>
        <v>**** *id_461 *ano_2016 *categoria_FUGIR_DO_ASSUNTO *tipo_Autoridade_anônima</v>
      </c>
      <c r="C462" s="10">
        <v>2016</v>
      </c>
      <c r="D462" s="10" t="s">
        <v>908</v>
      </c>
      <c r="E462" s="29" t="s">
        <v>918</v>
      </c>
      <c r="F462" s="51" t="s">
        <v>1171</v>
      </c>
    </row>
    <row r="463" spans="1:6" ht="63.75" x14ac:dyDescent="0.25">
      <c r="A463" s="38">
        <v>462</v>
      </c>
      <c r="B463" s="38" t="str">
        <f t="shared" si="7"/>
        <v>**** *id_462 *ano_2016 *categoria_FUGIR_DO_ASSUNTO *tipo_Autoridade_anônima</v>
      </c>
      <c r="C463" s="10">
        <v>2016</v>
      </c>
      <c r="D463" s="10" t="s">
        <v>908</v>
      </c>
      <c r="E463" s="29" t="s">
        <v>918</v>
      </c>
      <c r="F463" s="51" t="s">
        <v>1571</v>
      </c>
    </row>
    <row r="464" spans="1:6" ht="63.75" x14ac:dyDescent="0.25">
      <c r="A464" s="38">
        <v>463</v>
      </c>
      <c r="B464" s="38" t="str">
        <f t="shared" si="7"/>
        <v>**** *id_463 *ano_2016 *categoria_FUGIR_DO_ASSUNTO *tipo_Autoridade_anônima</v>
      </c>
      <c r="C464" s="10">
        <v>2016</v>
      </c>
      <c r="D464" s="10" t="s">
        <v>908</v>
      </c>
      <c r="E464" s="29" t="s">
        <v>918</v>
      </c>
      <c r="F464" s="51" t="s">
        <v>1572</v>
      </c>
    </row>
    <row r="465" spans="1:6" ht="63" x14ac:dyDescent="0.25">
      <c r="A465" s="38">
        <v>464</v>
      </c>
      <c r="B465" s="38" t="str">
        <f t="shared" si="7"/>
        <v>**** *id_464 *ano_2016 *categoria_INDUTIVA *tipo_Generalização_precipitada</v>
      </c>
      <c r="C465" s="10">
        <v>2016</v>
      </c>
      <c r="D465" s="10" t="s">
        <v>345</v>
      </c>
      <c r="E465" s="24" t="s">
        <v>926</v>
      </c>
      <c r="F465" s="51" t="s">
        <v>1573</v>
      </c>
    </row>
    <row r="466" spans="1:6" ht="38.25" x14ac:dyDescent="0.25">
      <c r="A466" s="38">
        <v>465</v>
      </c>
      <c r="B466" s="38" t="str">
        <f t="shared" si="7"/>
        <v>**** *id_465 *ano_2016 *categoria_INDUTIVA *tipo_Indução_preguiçosa</v>
      </c>
      <c r="C466" s="10">
        <v>2016</v>
      </c>
      <c r="D466" s="10" t="s">
        <v>345</v>
      </c>
      <c r="E466" s="29" t="s">
        <v>919</v>
      </c>
      <c r="F466" s="51" t="s">
        <v>1574</v>
      </c>
    </row>
    <row r="467" spans="1:6" ht="78.75" x14ac:dyDescent="0.25">
      <c r="A467" s="38">
        <v>466</v>
      </c>
      <c r="B467" s="38" t="str">
        <f t="shared" si="7"/>
        <v>**** *id_466 *ano_2016 *categoria_REGRAS_GERAIS *tipo_Inversa_do_acidente</v>
      </c>
      <c r="C467" s="10">
        <v>2016</v>
      </c>
      <c r="D467" s="10" t="s">
        <v>910</v>
      </c>
      <c r="E467" s="24" t="s">
        <v>927</v>
      </c>
      <c r="F467" s="51" t="s">
        <v>1172</v>
      </c>
    </row>
    <row r="468" spans="1:6" ht="51" x14ac:dyDescent="0.25">
      <c r="A468" s="38">
        <v>467</v>
      </c>
      <c r="B468" s="38" t="str">
        <f t="shared" si="7"/>
        <v>**** *id_467 *ano_2017 *categoria_APELO_AOS_MOTIVOS *tipo_Apelo_ao_povo</v>
      </c>
      <c r="C468" s="10">
        <v>2017</v>
      </c>
      <c r="D468" s="10" t="s">
        <v>905</v>
      </c>
      <c r="E468" s="24" t="s">
        <v>911</v>
      </c>
      <c r="F468" s="51" t="s">
        <v>1575</v>
      </c>
    </row>
    <row r="469" spans="1:6" ht="51" x14ac:dyDescent="0.25">
      <c r="A469" s="38">
        <v>468</v>
      </c>
      <c r="B469" s="38" t="str">
        <f t="shared" si="7"/>
        <v>**** *id_468 *ano_2017 *categoria_APELO_AOS_MOTIVOS *tipo_Apelo_ao_povo</v>
      </c>
      <c r="C469" s="10">
        <v>2017</v>
      </c>
      <c r="D469" s="10" t="s">
        <v>905</v>
      </c>
      <c r="E469" s="24" t="s">
        <v>911</v>
      </c>
      <c r="F469" s="51" t="s">
        <v>1576</v>
      </c>
    </row>
    <row r="470" spans="1:6" ht="51" x14ac:dyDescent="0.25">
      <c r="A470" s="38">
        <v>469</v>
      </c>
      <c r="B470" s="38" t="str">
        <f t="shared" si="7"/>
        <v>**** *id_469 *ano_2017 *categoria_APELO_AOS_MOTIVOS *tipo_Apelo_ao_povo</v>
      </c>
      <c r="C470" s="10">
        <v>2017</v>
      </c>
      <c r="D470" s="10" t="s">
        <v>905</v>
      </c>
      <c r="E470" s="24" t="s">
        <v>911</v>
      </c>
      <c r="F470" s="51" t="s">
        <v>1173</v>
      </c>
    </row>
    <row r="471" spans="1:6" ht="51" x14ac:dyDescent="0.25">
      <c r="A471" s="38">
        <v>470</v>
      </c>
      <c r="B471" s="38" t="str">
        <f t="shared" si="7"/>
        <v>**** *id_470 *ano_2017 *categoria_APELO_AOS_MOTIVOS *tipo_Apelo_ao_povo</v>
      </c>
      <c r="C471" s="10">
        <v>2017</v>
      </c>
      <c r="D471" s="10" t="s">
        <v>905</v>
      </c>
      <c r="E471" s="24" t="s">
        <v>911</v>
      </c>
      <c r="F471" s="51" t="s">
        <v>1577</v>
      </c>
    </row>
    <row r="472" spans="1:6" ht="63" x14ac:dyDescent="0.25">
      <c r="A472" s="38">
        <v>471</v>
      </c>
      <c r="B472" s="38" t="str">
        <f t="shared" si="7"/>
        <v>**** *id_471 *ano_2017 *categoria_APELO_AOS_MOTIVOS *tipo_Apelo_ao_povo</v>
      </c>
      <c r="C472" s="10">
        <v>2017</v>
      </c>
      <c r="D472" s="10" t="s">
        <v>905</v>
      </c>
      <c r="E472" s="24" t="s">
        <v>911</v>
      </c>
      <c r="F472" s="51" t="s">
        <v>1578</v>
      </c>
    </row>
    <row r="473" spans="1:6" ht="51" x14ac:dyDescent="0.25">
      <c r="A473" s="38">
        <v>472</v>
      </c>
      <c r="B473" s="38" t="str">
        <f t="shared" si="7"/>
        <v>**** *id_472 *ano_2017 *categoria_APELO_AOS_MOTIVOS *tipo_Apelo_ao_povo</v>
      </c>
      <c r="C473" s="10">
        <v>2017</v>
      </c>
      <c r="D473" s="10" t="s">
        <v>905</v>
      </c>
      <c r="E473" s="24" t="s">
        <v>911</v>
      </c>
      <c r="F473" s="51" t="s">
        <v>1579</v>
      </c>
    </row>
    <row r="474" spans="1:6" ht="63" x14ac:dyDescent="0.25">
      <c r="A474" s="38">
        <v>473</v>
      </c>
      <c r="B474" s="38" t="str">
        <f t="shared" si="7"/>
        <v>**** *id_473 *ano_2017 *categoria_APELO_AOS_MOTIVOS *tipo_Apelo_ao_povo</v>
      </c>
      <c r="C474" s="10">
        <v>2017</v>
      </c>
      <c r="D474" s="10" t="s">
        <v>905</v>
      </c>
      <c r="E474" s="24" t="s">
        <v>911</v>
      </c>
      <c r="F474" s="51" t="s">
        <v>1580</v>
      </c>
    </row>
    <row r="475" spans="1:6" ht="51" x14ac:dyDescent="0.25">
      <c r="A475" s="38">
        <v>474</v>
      </c>
      <c r="B475" s="38" t="str">
        <f t="shared" si="7"/>
        <v>**** *id_474 *ano_2017 *categoria_APELO_AOS_MOTIVOS *tipo_Apelo_ao_povo</v>
      </c>
      <c r="C475" s="10">
        <v>2017</v>
      </c>
      <c r="D475" s="10" t="s">
        <v>905</v>
      </c>
      <c r="E475" s="24" t="s">
        <v>911</v>
      </c>
      <c r="F475" s="51" t="s">
        <v>1581</v>
      </c>
    </row>
    <row r="476" spans="1:6" ht="51" x14ac:dyDescent="0.25">
      <c r="A476" s="38">
        <v>475</v>
      </c>
      <c r="B476" s="38" t="str">
        <f t="shared" si="7"/>
        <v>**** *id_475 *ano_2017 *categoria_APELO_AOS_MOTIVOS *tipo_Apelo_ao_povo</v>
      </c>
      <c r="C476" s="10">
        <v>2017</v>
      </c>
      <c r="D476" s="10" t="s">
        <v>905</v>
      </c>
      <c r="E476" s="24" t="s">
        <v>911</v>
      </c>
      <c r="F476" s="51" t="s">
        <v>1174</v>
      </c>
    </row>
    <row r="477" spans="1:6" ht="51" x14ac:dyDescent="0.25">
      <c r="A477" s="38">
        <v>476</v>
      </c>
      <c r="B477" s="38" t="str">
        <f t="shared" si="7"/>
        <v>**** *id_476 *ano_2017 *categoria_APELO_AOS_MOTIVOS *tipo_Apelo_ao_povo</v>
      </c>
      <c r="C477" s="10">
        <v>2017</v>
      </c>
      <c r="D477" s="10" t="s">
        <v>905</v>
      </c>
      <c r="E477" s="24" t="s">
        <v>911</v>
      </c>
      <c r="F477" s="51" t="s">
        <v>1582</v>
      </c>
    </row>
    <row r="478" spans="1:6" ht="51" x14ac:dyDescent="0.25">
      <c r="A478" s="38">
        <v>477</v>
      </c>
      <c r="B478" s="38" t="str">
        <f t="shared" si="7"/>
        <v>**** *id_477 *ano_2017 *categoria_APELO_AOS_MOTIVOS *tipo_Apelo_ao_povo</v>
      </c>
      <c r="C478" s="10">
        <v>2017</v>
      </c>
      <c r="D478" s="10" t="s">
        <v>905</v>
      </c>
      <c r="E478" s="24" t="s">
        <v>911</v>
      </c>
      <c r="F478" s="51" t="s">
        <v>1583</v>
      </c>
    </row>
    <row r="479" spans="1:6" ht="51" x14ac:dyDescent="0.25">
      <c r="A479" s="38">
        <v>478</v>
      </c>
      <c r="B479" s="38" t="str">
        <f t="shared" si="7"/>
        <v>**** *id_478 *ano_2017 *categoria_APELO_AOS_MOTIVOS *tipo_Apelo_ao_povo</v>
      </c>
      <c r="C479" s="10">
        <v>2017</v>
      </c>
      <c r="D479" s="10" t="s">
        <v>905</v>
      </c>
      <c r="E479" s="24" t="s">
        <v>911</v>
      </c>
      <c r="F479" s="51" t="s">
        <v>1175</v>
      </c>
    </row>
    <row r="480" spans="1:6" ht="63" x14ac:dyDescent="0.25">
      <c r="A480" s="38">
        <v>479</v>
      </c>
      <c r="B480" s="38" t="str">
        <f t="shared" si="7"/>
        <v>**** *id_479 *ano_2017 *categoria_APELO_AOS_MOTIVOS *tipo_Apelo_ao_povo</v>
      </c>
      <c r="C480" s="10">
        <v>2017</v>
      </c>
      <c r="D480" s="10" t="s">
        <v>905</v>
      </c>
      <c r="E480" s="24" t="s">
        <v>911</v>
      </c>
      <c r="F480" s="51" t="s">
        <v>1176</v>
      </c>
    </row>
    <row r="481" spans="1:6" ht="126" x14ac:dyDescent="0.25">
      <c r="A481" s="38">
        <v>480</v>
      </c>
      <c r="B481" s="38" t="str">
        <f t="shared" si="7"/>
        <v>**** *id_480 *ano_2017 *categoria_APELO_AOS_MOTIVOS *tipo_Apelo_ao_povo</v>
      </c>
      <c r="C481" s="10">
        <v>2017</v>
      </c>
      <c r="D481" s="10" t="s">
        <v>905</v>
      </c>
      <c r="E481" s="24" t="s">
        <v>911</v>
      </c>
      <c r="F481" s="51" t="s">
        <v>1584</v>
      </c>
    </row>
    <row r="482" spans="1:6" ht="51" x14ac:dyDescent="0.25">
      <c r="A482" s="38">
        <v>481</v>
      </c>
      <c r="B482" s="38" t="str">
        <f t="shared" si="7"/>
        <v>**** *id_481 *ano_2017 *categoria_APELO_AOS_MOTIVOS *tipo_Apelo_ao_povo</v>
      </c>
      <c r="C482" s="10">
        <v>2017</v>
      </c>
      <c r="D482" s="10" t="s">
        <v>905</v>
      </c>
      <c r="E482" s="24" t="s">
        <v>911</v>
      </c>
      <c r="F482" s="51" t="s">
        <v>1177</v>
      </c>
    </row>
    <row r="483" spans="1:6" ht="63" x14ac:dyDescent="0.25">
      <c r="A483" s="38">
        <v>482</v>
      </c>
      <c r="B483" s="38" t="str">
        <f t="shared" si="7"/>
        <v>**** *id_482 *ano_2017 *categoria_APELO_AOS_MOTIVOS *tipo_Apelo_ao_povo</v>
      </c>
      <c r="C483" s="10">
        <v>2017</v>
      </c>
      <c r="D483" s="10" t="s">
        <v>905</v>
      </c>
      <c r="E483" s="24" t="s">
        <v>911</v>
      </c>
      <c r="F483" s="51" t="s">
        <v>1585</v>
      </c>
    </row>
    <row r="484" spans="1:6" ht="51" x14ac:dyDescent="0.25">
      <c r="A484" s="38">
        <v>483</v>
      </c>
      <c r="B484" s="38" t="str">
        <f t="shared" si="7"/>
        <v>**** *id_483 *ano_2017 *categoria_APELO_AOS_MOTIVOS *tipo_Apelo_ao_povo</v>
      </c>
      <c r="C484" s="10">
        <v>2017</v>
      </c>
      <c r="D484" s="10" t="s">
        <v>905</v>
      </c>
      <c r="E484" s="24" t="s">
        <v>911</v>
      </c>
      <c r="F484" s="51" t="s">
        <v>1586</v>
      </c>
    </row>
    <row r="485" spans="1:6" ht="51" x14ac:dyDescent="0.25">
      <c r="A485" s="38">
        <v>484</v>
      </c>
      <c r="B485" s="38" t="str">
        <f t="shared" si="7"/>
        <v>**** *id_484 *ano_2017 *categoria_APELO_AOS_MOTIVOS *tipo_Apelo_ao_povo</v>
      </c>
      <c r="C485" s="10">
        <v>2017</v>
      </c>
      <c r="D485" s="10" t="s">
        <v>905</v>
      </c>
      <c r="E485" s="24" t="s">
        <v>911</v>
      </c>
      <c r="F485" s="51" t="s">
        <v>1587</v>
      </c>
    </row>
    <row r="486" spans="1:6" ht="78.75" x14ac:dyDescent="0.25">
      <c r="A486" s="38">
        <v>485</v>
      </c>
      <c r="B486" s="38" t="str">
        <f t="shared" si="7"/>
        <v>**** *id_485 *ano_2017 *categoria_APELO_AOS_MOTIVOS *tipo_Apelo_ao_povo</v>
      </c>
      <c r="C486" s="10">
        <v>2017</v>
      </c>
      <c r="D486" s="10" t="s">
        <v>905</v>
      </c>
      <c r="E486" s="24" t="s">
        <v>911</v>
      </c>
      <c r="F486" s="51" t="s">
        <v>1178</v>
      </c>
    </row>
    <row r="487" spans="1:6" ht="51" x14ac:dyDescent="0.25">
      <c r="A487" s="38">
        <v>486</v>
      </c>
      <c r="B487" s="38" t="str">
        <f t="shared" si="7"/>
        <v>**** *id_486 *ano_2017 *categoria_APELO_AOS_MOTIVOS *tipo_Apelo_ao_povo</v>
      </c>
      <c r="C487" s="10">
        <v>2017</v>
      </c>
      <c r="D487" s="10" t="s">
        <v>905</v>
      </c>
      <c r="E487" s="24" t="s">
        <v>911</v>
      </c>
      <c r="F487" s="51" t="s">
        <v>1588</v>
      </c>
    </row>
    <row r="488" spans="1:6" ht="63" x14ac:dyDescent="0.25">
      <c r="A488" s="38">
        <v>487</v>
      </c>
      <c r="B488" s="38" t="str">
        <f t="shared" si="7"/>
        <v>**** *id_487 *ano_2017 *categoria_APELO_AOS_MOTIVOS *tipo_Apelo_ao_povo</v>
      </c>
      <c r="C488" s="10">
        <v>2017</v>
      </c>
      <c r="D488" s="10" t="s">
        <v>905</v>
      </c>
      <c r="E488" s="24" t="s">
        <v>911</v>
      </c>
      <c r="F488" s="51" t="s">
        <v>1589</v>
      </c>
    </row>
    <row r="489" spans="1:6" ht="51" x14ac:dyDescent="0.25">
      <c r="A489" s="38">
        <v>488</v>
      </c>
      <c r="B489" s="38" t="str">
        <f t="shared" si="7"/>
        <v>**** *id_488 *ano_2017 *categoria_APELO_AOS_MOTIVOS *tipo_Apelo_ao_povo</v>
      </c>
      <c r="C489" s="10">
        <v>2017</v>
      </c>
      <c r="D489" s="10" t="s">
        <v>905</v>
      </c>
      <c r="E489" s="24" t="s">
        <v>911</v>
      </c>
      <c r="F489" s="51" t="s">
        <v>1590</v>
      </c>
    </row>
    <row r="490" spans="1:6" ht="51" x14ac:dyDescent="0.25">
      <c r="A490" s="38">
        <v>489</v>
      </c>
      <c r="B490" s="38" t="str">
        <f t="shared" si="7"/>
        <v>**** *id_489 *ano_2017 *categoria_APELO_AOS_MOTIVOS *tipo_Apelo_ao_povo</v>
      </c>
      <c r="C490" s="10">
        <v>2017</v>
      </c>
      <c r="D490" s="10" t="s">
        <v>905</v>
      </c>
      <c r="E490" s="24" t="s">
        <v>911</v>
      </c>
      <c r="F490" s="51" t="s">
        <v>1179</v>
      </c>
    </row>
    <row r="491" spans="1:6" ht="51" x14ac:dyDescent="0.25">
      <c r="A491" s="38">
        <v>490</v>
      </c>
      <c r="B491" s="38" t="str">
        <f t="shared" si="7"/>
        <v>**** *id_490 *ano_2017 *categoria_APELO_AOS_MOTIVOS *tipo_Apelo_ao_povo</v>
      </c>
      <c r="C491" s="10">
        <v>2017</v>
      </c>
      <c r="D491" s="10" t="s">
        <v>905</v>
      </c>
      <c r="E491" s="24" t="s">
        <v>911</v>
      </c>
      <c r="F491" s="51" t="s">
        <v>1180</v>
      </c>
    </row>
    <row r="492" spans="1:6" ht="63" x14ac:dyDescent="0.25">
      <c r="A492" s="38">
        <v>491</v>
      </c>
      <c r="B492" s="38" t="str">
        <f t="shared" si="7"/>
        <v>**** *id_491 *ano_2017 *categoria_CAUSAIS *tipo_Causa_complexa</v>
      </c>
      <c r="C492" s="10">
        <v>2017</v>
      </c>
      <c r="D492" s="10" t="s">
        <v>349</v>
      </c>
      <c r="E492" s="29" t="s">
        <v>912</v>
      </c>
      <c r="F492" s="51" t="s">
        <v>1591</v>
      </c>
    </row>
    <row r="493" spans="1:6" ht="38.25" x14ac:dyDescent="0.25">
      <c r="A493" s="38">
        <v>492</v>
      </c>
      <c r="B493" s="38" t="str">
        <f t="shared" si="7"/>
        <v>**** *id_492 *ano_2017 *categoria_CAUSAIS *tipo_Insignificância</v>
      </c>
      <c r="C493" s="10">
        <v>2017</v>
      </c>
      <c r="D493" s="10" t="s">
        <v>349</v>
      </c>
      <c r="E493" s="25" t="s">
        <v>2474</v>
      </c>
      <c r="F493" s="51" t="s">
        <v>1181</v>
      </c>
    </row>
    <row r="494" spans="1:6" ht="47.25" x14ac:dyDescent="0.25">
      <c r="A494" s="38">
        <v>493</v>
      </c>
      <c r="B494" s="38" t="str">
        <f t="shared" si="7"/>
        <v>**** *id_493 *ano_2017 *categoria_DISPERSÃO *tipo_Apelo_à_ignorância</v>
      </c>
      <c r="C494" s="10">
        <v>2017</v>
      </c>
      <c r="D494" s="10" t="s">
        <v>348</v>
      </c>
      <c r="E494" s="29" t="s">
        <v>943</v>
      </c>
      <c r="F494" s="51" t="s">
        <v>1182</v>
      </c>
    </row>
    <row r="495" spans="1:6" ht="63" x14ac:dyDescent="0.25">
      <c r="A495" s="38">
        <v>494</v>
      </c>
      <c r="B495" s="38" t="str">
        <f t="shared" si="7"/>
        <v>**** *id_494 *ano_2017 *categoria_ERROS_DE_DEFINIÇÃO *tipo_Definição_circular</v>
      </c>
      <c r="C495" s="10">
        <v>2017</v>
      </c>
      <c r="D495" s="10" t="s">
        <v>906</v>
      </c>
      <c r="E495" s="24" t="s">
        <v>915</v>
      </c>
      <c r="F495" s="51" t="s">
        <v>1183</v>
      </c>
    </row>
    <row r="496" spans="1:6" ht="63" x14ac:dyDescent="0.25">
      <c r="A496" s="38">
        <v>495</v>
      </c>
      <c r="B496" s="38" t="str">
        <f t="shared" si="7"/>
        <v>**** *id_495 *ano_2017 *categoria_EXPLICAÇÃO *tipo_Âmbito_limitado</v>
      </c>
      <c r="C496" s="10">
        <v>2017</v>
      </c>
      <c r="D496" s="10" t="s">
        <v>344</v>
      </c>
      <c r="E496" s="29" t="s">
        <v>931</v>
      </c>
      <c r="F496" s="51" t="s">
        <v>1184</v>
      </c>
    </row>
    <row r="497" spans="1:6" ht="94.5" x14ac:dyDescent="0.25">
      <c r="A497" s="38">
        <v>496</v>
      </c>
      <c r="B497" s="38" t="str">
        <f t="shared" si="7"/>
        <v>**** *id_496 *ano_2017 *categoria_EXPLICAÇÃO *tipo_Distorcer_os_fatos</v>
      </c>
      <c r="C497" s="10">
        <v>2017</v>
      </c>
      <c r="D497" s="10" t="s">
        <v>344</v>
      </c>
      <c r="E497" s="29" t="s">
        <v>2477</v>
      </c>
      <c r="F497" s="51" t="s">
        <v>1185</v>
      </c>
    </row>
    <row r="498" spans="1:6" ht="47.25" x14ac:dyDescent="0.25">
      <c r="A498" s="38">
        <v>497</v>
      </c>
      <c r="B498" s="38" t="str">
        <f t="shared" si="7"/>
        <v>**** *id_497 *ano_2017 *categoria_EXPLICAÇÃO *tipo_Irrefutabilidade</v>
      </c>
      <c r="C498" s="10">
        <v>2017</v>
      </c>
      <c r="D498" s="10" t="s">
        <v>344</v>
      </c>
      <c r="E498" s="24" t="s">
        <v>104</v>
      </c>
      <c r="F498" s="51" t="s">
        <v>1592</v>
      </c>
    </row>
    <row r="499" spans="1:6" ht="63" x14ac:dyDescent="0.25">
      <c r="A499" s="38">
        <v>498</v>
      </c>
      <c r="B499" s="38" t="str">
        <f t="shared" si="7"/>
        <v>**** *id_498 *ano_2017 *categoria_EXPLICAÇÃO *tipo_Irrefutabilidade</v>
      </c>
      <c r="C499" s="10">
        <v>2017</v>
      </c>
      <c r="D499" s="10" t="s">
        <v>344</v>
      </c>
      <c r="E499" s="24" t="s">
        <v>104</v>
      </c>
      <c r="F499" s="51" t="s">
        <v>1593</v>
      </c>
    </row>
    <row r="500" spans="1:6" ht="51" x14ac:dyDescent="0.25">
      <c r="A500" s="38">
        <v>499</v>
      </c>
      <c r="B500" s="38" t="str">
        <f t="shared" si="7"/>
        <v>**** *id_499 *ano_2017 *categoria_EXPLICAÇÃO *tipo_Pouca_profundidade</v>
      </c>
      <c r="C500" s="10">
        <v>2017</v>
      </c>
      <c r="D500" s="10" t="s">
        <v>344</v>
      </c>
      <c r="E500" s="29" t="s">
        <v>916</v>
      </c>
      <c r="F500" s="51" t="s">
        <v>1186</v>
      </c>
    </row>
    <row r="501" spans="1:6" ht="63.75" x14ac:dyDescent="0.25">
      <c r="A501" s="38">
        <v>500</v>
      </c>
      <c r="B501" s="38" t="str">
        <f t="shared" si="7"/>
        <v>**** *id_500 *ano_2017 *categoria_FUGIR_DO_ASSUNTO *tipo_Autoridade_anônima</v>
      </c>
      <c r="C501" s="10">
        <v>2017</v>
      </c>
      <c r="D501" s="10" t="s">
        <v>908</v>
      </c>
      <c r="E501" s="29" t="s">
        <v>918</v>
      </c>
      <c r="F501" s="51" t="s">
        <v>1187</v>
      </c>
    </row>
    <row r="502" spans="1:6" ht="63.75" x14ac:dyDescent="0.25">
      <c r="A502" s="38">
        <v>501</v>
      </c>
      <c r="B502" s="38" t="str">
        <f t="shared" si="7"/>
        <v>**** *id_501 *ano_2017 *categoria_FUGIR_DO_ASSUNTO *tipo_Autoridade_anônima</v>
      </c>
      <c r="C502" s="10">
        <v>2017</v>
      </c>
      <c r="D502" s="10" t="s">
        <v>908</v>
      </c>
      <c r="E502" s="29" t="s">
        <v>918</v>
      </c>
      <c r="F502" s="51" t="s">
        <v>1188</v>
      </c>
    </row>
    <row r="503" spans="1:6" ht="47.25" x14ac:dyDescent="0.25">
      <c r="A503" s="38">
        <v>502</v>
      </c>
      <c r="B503" s="38" t="str">
        <f t="shared" si="7"/>
        <v>**** *id_502 *ano_2018 *categoria_AMBIGUIDADE *tipo_Anfibologia</v>
      </c>
      <c r="C503" s="10">
        <v>2018</v>
      </c>
      <c r="D503" s="10" t="s">
        <v>346</v>
      </c>
      <c r="E503" s="29" t="s">
        <v>498</v>
      </c>
      <c r="F503" s="51" t="s">
        <v>1189</v>
      </c>
    </row>
    <row r="504" spans="1:6" ht="51" x14ac:dyDescent="0.25">
      <c r="A504" s="38">
        <v>503</v>
      </c>
      <c r="B504" s="38" t="str">
        <f t="shared" si="7"/>
        <v>**** *id_503 *ano_2018 *categoria_APELO_AOS_MOTIVOS *tipo_Apelo_à_piedade</v>
      </c>
      <c r="C504" s="10">
        <v>2018</v>
      </c>
      <c r="D504" s="10" t="s">
        <v>905</v>
      </c>
      <c r="E504" s="29" t="s">
        <v>942</v>
      </c>
      <c r="F504" s="51" t="s">
        <v>1703</v>
      </c>
    </row>
    <row r="505" spans="1:6" ht="51" x14ac:dyDescent="0.25">
      <c r="A505" s="38">
        <v>504</v>
      </c>
      <c r="B505" s="38" t="str">
        <f t="shared" si="7"/>
        <v>**** *id_504 *ano_2018 *categoria_APELO_AOS_MOTIVOS *tipo_Apelo_à_piedade</v>
      </c>
      <c r="C505" s="10">
        <v>2018</v>
      </c>
      <c r="D505" s="10" t="s">
        <v>905</v>
      </c>
      <c r="E505" s="29" t="s">
        <v>942</v>
      </c>
      <c r="F505" s="51" t="s">
        <v>1190</v>
      </c>
    </row>
    <row r="506" spans="1:6" ht="51" x14ac:dyDescent="0.25">
      <c r="A506" s="38">
        <v>505</v>
      </c>
      <c r="B506" s="38" t="str">
        <f t="shared" si="7"/>
        <v>**** *id_505 *ano_2018 *categoria_APELO_AOS_MOTIVOS *tipo_Apelo_à_piedade</v>
      </c>
      <c r="C506" s="10">
        <v>2018</v>
      </c>
      <c r="D506" s="10" t="s">
        <v>905</v>
      </c>
      <c r="E506" s="29" t="s">
        <v>942</v>
      </c>
      <c r="F506" s="51" t="s">
        <v>1191</v>
      </c>
    </row>
    <row r="507" spans="1:6" ht="63.75" x14ac:dyDescent="0.25">
      <c r="A507" s="38">
        <v>506</v>
      </c>
      <c r="B507" s="38" t="str">
        <f t="shared" si="7"/>
        <v>**** *id_506 *ano_2018 *categoria_APELO_AOS_MOTIVOS *tipo_Apelo_à_preconceitos_ou_emoções</v>
      </c>
      <c r="C507" s="10">
        <v>2018</v>
      </c>
      <c r="D507" s="10" t="s">
        <v>905</v>
      </c>
      <c r="E507" s="24" t="s">
        <v>941</v>
      </c>
      <c r="F507" s="51" t="s">
        <v>1594</v>
      </c>
    </row>
    <row r="508" spans="1:6" ht="78.75" x14ac:dyDescent="0.25">
      <c r="A508" s="38">
        <v>507</v>
      </c>
      <c r="B508" s="38" t="str">
        <f t="shared" si="7"/>
        <v>**** *id_507 *ano_2018 *categoria_APELO_AOS_MOTIVOS *tipo_Apelo_à_preconceitos_ou_emoções</v>
      </c>
      <c r="C508" s="10">
        <v>2018</v>
      </c>
      <c r="D508" s="10" t="s">
        <v>905</v>
      </c>
      <c r="E508" s="24" t="s">
        <v>941</v>
      </c>
      <c r="F508" s="51" t="s">
        <v>1192</v>
      </c>
    </row>
    <row r="509" spans="1:6" ht="51" x14ac:dyDescent="0.25">
      <c r="A509" s="38">
        <v>508</v>
      </c>
      <c r="B509" s="38" t="str">
        <f t="shared" si="7"/>
        <v>**** *id_508 *ano_2018 *categoria_APELO_AOS_MOTIVOS *tipo_Apelo_ao_povo</v>
      </c>
      <c r="C509" s="10">
        <v>2018</v>
      </c>
      <c r="D509" s="10" t="s">
        <v>905</v>
      </c>
      <c r="E509" s="24" t="s">
        <v>911</v>
      </c>
      <c r="F509" s="51" t="s">
        <v>1193</v>
      </c>
    </row>
    <row r="510" spans="1:6" ht="51" x14ac:dyDescent="0.25">
      <c r="A510" s="38">
        <v>509</v>
      </c>
      <c r="B510" s="38" t="str">
        <f t="shared" si="7"/>
        <v>**** *id_509 *ano_2018 *categoria_APELO_AOS_MOTIVOS *tipo_Apelo_ao_povo</v>
      </c>
      <c r="C510" s="10">
        <v>2018</v>
      </c>
      <c r="D510" s="10" t="s">
        <v>905</v>
      </c>
      <c r="E510" s="24" t="s">
        <v>911</v>
      </c>
      <c r="F510" s="51" t="s">
        <v>1194</v>
      </c>
    </row>
    <row r="511" spans="1:6" ht="94.5" x14ac:dyDescent="0.25">
      <c r="A511" s="38">
        <v>510</v>
      </c>
      <c r="B511" s="38" t="str">
        <f t="shared" si="7"/>
        <v>**** *id_510 *ano_2018 *categoria_APELO_AOS_MOTIVOS *tipo_Apelo_ao_povo</v>
      </c>
      <c r="C511" s="10">
        <v>2018</v>
      </c>
      <c r="D511" s="10" t="s">
        <v>905</v>
      </c>
      <c r="E511" s="24" t="s">
        <v>911</v>
      </c>
      <c r="F511" s="51" t="s">
        <v>1195</v>
      </c>
    </row>
    <row r="512" spans="1:6" ht="78.75" x14ac:dyDescent="0.25">
      <c r="A512" s="38">
        <v>511</v>
      </c>
      <c r="B512" s="38" t="str">
        <f t="shared" si="7"/>
        <v>**** *id_511 *ano_2018 *categoria_APELO_AOS_MOTIVOS *tipo_Apelo_ao_povo</v>
      </c>
      <c r="C512" s="10">
        <v>2018</v>
      </c>
      <c r="D512" s="10" t="s">
        <v>905</v>
      </c>
      <c r="E512" s="24" t="s">
        <v>911</v>
      </c>
      <c r="F512" s="51" t="s">
        <v>1595</v>
      </c>
    </row>
    <row r="513" spans="1:6" ht="63" x14ac:dyDescent="0.25">
      <c r="A513" s="38">
        <v>512</v>
      </c>
      <c r="B513" s="38" t="str">
        <f t="shared" si="7"/>
        <v>**** *id_512 *ano_2018 *categoria_APELO_AOS_MOTIVOS *tipo_Apelo_ao_povo</v>
      </c>
      <c r="C513" s="10">
        <v>2018</v>
      </c>
      <c r="D513" s="10" t="s">
        <v>905</v>
      </c>
      <c r="E513" s="24" t="s">
        <v>911</v>
      </c>
      <c r="F513" s="51" t="s">
        <v>1596</v>
      </c>
    </row>
    <row r="514" spans="1:6" ht="94.5" x14ac:dyDescent="0.25">
      <c r="A514" s="38">
        <v>513</v>
      </c>
      <c r="B514" s="38" t="str">
        <f t="shared" ref="B514:B577" si="8">"**** *id_"&amp;A514&amp;" *ano_"&amp;C514&amp;" *categoria_"&amp;D514&amp;" *tipo_"&amp;E514</f>
        <v>**** *id_513 *ano_2018 *categoria_APELO_AOS_MOTIVOS *tipo_Apelo_ao_povo</v>
      </c>
      <c r="C514" s="10">
        <v>2018</v>
      </c>
      <c r="D514" s="10" t="s">
        <v>905</v>
      </c>
      <c r="E514" s="24" t="s">
        <v>911</v>
      </c>
      <c r="F514" s="51" t="s">
        <v>1597</v>
      </c>
    </row>
    <row r="515" spans="1:6" ht="51" x14ac:dyDescent="0.25">
      <c r="A515" s="38">
        <v>514</v>
      </c>
      <c r="B515" s="38" t="str">
        <f t="shared" si="8"/>
        <v>**** *id_514 *ano_2018 *categoria_APELO_AOS_MOTIVOS *tipo_Apelo_ao_povo</v>
      </c>
      <c r="C515" s="10">
        <v>2018</v>
      </c>
      <c r="D515" s="10" t="s">
        <v>905</v>
      </c>
      <c r="E515" s="24" t="s">
        <v>911</v>
      </c>
      <c r="F515" s="51" t="s">
        <v>1196</v>
      </c>
    </row>
    <row r="516" spans="1:6" ht="51" x14ac:dyDescent="0.25">
      <c r="A516" s="38">
        <v>515</v>
      </c>
      <c r="B516" s="38" t="str">
        <f t="shared" si="8"/>
        <v>**** *id_515 *ano_2018 *categoria_APELO_AOS_MOTIVOS *tipo_Apelo_ao_povo</v>
      </c>
      <c r="C516" s="10">
        <v>2018</v>
      </c>
      <c r="D516" s="10" t="s">
        <v>905</v>
      </c>
      <c r="E516" s="24" t="s">
        <v>911</v>
      </c>
      <c r="F516" s="51" t="s">
        <v>1197</v>
      </c>
    </row>
    <row r="517" spans="1:6" ht="51" x14ac:dyDescent="0.25">
      <c r="A517" s="38">
        <v>516</v>
      </c>
      <c r="B517" s="38" t="str">
        <f t="shared" si="8"/>
        <v>**** *id_516 *ano_2018 *categoria_APELO_AOS_MOTIVOS *tipo_Apelo_ao_povo</v>
      </c>
      <c r="C517" s="10">
        <v>2018</v>
      </c>
      <c r="D517" s="10" t="s">
        <v>905</v>
      </c>
      <c r="E517" s="24" t="s">
        <v>911</v>
      </c>
      <c r="F517" s="51" t="s">
        <v>1598</v>
      </c>
    </row>
    <row r="518" spans="1:6" ht="51" x14ac:dyDescent="0.25">
      <c r="A518" s="38">
        <v>517</v>
      </c>
      <c r="B518" s="38" t="str">
        <f t="shared" si="8"/>
        <v>**** *id_517 *ano_2018 *categoria_APELO_AOS_MOTIVOS *tipo_Apelo_ao_povo</v>
      </c>
      <c r="C518" s="10">
        <v>2018</v>
      </c>
      <c r="D518" s="10" t="s">
        <v>905</v>
      </c>
      <c r="E518" s="24" t="s">
        <v>911</v>
      </c>
      <c r="F518" s="51" t="s">
        <v>1198</v>
      </c>
    </row>
    <row r="519" spans="1:6" ht="51" x14ac:dyDescent="0.25">
      <c r="A519" s="38">
        <v>518</v>
      </c>
      <c r="B519" s="38" t="str">
        <f t="shared" si="8"/>
        <v>**** *id_518 *ano_2018 *categoria_APELO_AOS_MOTIVOS *tipo_Apelo_ao_povo</v>
      </c>
      <c r="C519" s="10">
        <v>2018</v>
      </c>
      <c r="D519" s="10" t="s">
        <v>905</v>
      </c>
      <c r="E519" s="24" t="s">
        <v>911</v>
      </c>
      <c r="F519" s="51" t="s">
        <v>1199</v>
      </c>
    </row>
    <row r="520" spans="1:6" ht="78.75" x14ac:dyDescent="0.25">
      <c r="A520" s="38">
        <v>519</v>
      </c>
      <c r="B520" s="38" t="str">
        <f t="shared" si="8"/>
        <v>**** *id_519 *ano_2018 *categoria_APELO_AOS_MOTIVOS *tipo_Apelo_ao_povo</v>
      </c>
      <c r="C520" s="10">
        <v>2018</v>
      </c>
      <c r="D520" s="10" t="s">
        <v>905</v>
      </c>
      <c r="E520" s="24" t="s">
        <v>911</v>
      </c>
      <c r="F520" s="51" t="s">
        <v>1200</v>
      </c>
    </row>
    <row r="521" spans="1:6" ht="126" x14ac:dyDescent="0.25">
      <c r="A521" s="38">
        <v>520</v>
      </c>
      <c r="B521" s="38" t="str">
        <f t="shared" si="8"/>
        <v>**** *id_520 *ano_2018 *categoria_APELO_AOS_MOTIVOS *tipo_Apelo_ao_povo</v>
      </c>
      <c r="C521" s="10">
        <v>2018</v>
      </c>
      <c r="D521" s="10" t="s">
        <v>905</v>
      </c>
      <c r="E521" s="24" t="s">
        <v>911</v>
      </c>
      <c r="F521" s="51" t="s">
        <v>1599</v>
      </c>
    </row>
    <row r="522" spans="1:6" ht="63" x14ac:dyDescent="0.25">
      <c r="A522" s="38">
        <v>521</v>
      </c>
      <c r="B522" s="38" t="str">
        <f t="shared" si="8"/>
        <v>**** *id_521 *ano_2018 *categoria_APELO_AOS_MOTIVOS *tipo_Apelo_ao_povo</v>
      </c>
      <c r="C522" s="10">
        <v>2018</v>
      </c>
      <c r="D522" s="10" t="s">
        <v>905</v>
      </c>
      <c r="E522" s="24" t="s">
        <v>911</v>
      </c>
      <c r="F522" s="51" t="s">
        <v>1201</v>
      </c>
    </row>
    <row r="523" spans="1:6" ht="63" x14ac:dyDescent="0.25">
      <c r="A523" s="38">
        <v>522</v>
      </c>
      <c r="B523" s="38" t="str">
        <f t="shared" si="8"/>
        <v>**** *id_522 *ano_2018 *categoria_APELO_AOS_MOTIVOS *tipo_Apelo_ao_povo</v>
      </c>
      <c r="C523" s="10">
        <v>2018</v>
      </c>
      <c r="D523" s="10" t="s">
        <v>905</v>
      </c>
      <c r="E523" s="24" t="s">
        <v>911</v>
      </c>
      <c r="F523" s="51" t="s">
        <v>1202</v>
      </c>
    </row>
    <row r="524" spans="1:6" ht="78.75" x14ac:dyDescent="0.25">
      <c r="A524" s="38">
        <v>523</v>
      </c>
      <c r="B524" s="38" t="str">
        <f t="shared" si="8"/>
        <v>**** *id_523 *ano_2018 *categoria_APELO_AOS_MOTIVOS *tipo_Apelo_ao_povo</v>
      </c>
      <c r="C524" s="10">
        <v>2018</v>
      </c>
      <c r="D524" s="10" t="s">
        <v>905</v>
      </c>
      <c r="E524" s="24" t="s">
        <v>911</v>
      </c>
      <c r="F524" s="51" t="s">
        <v>1600</v>
      </c>
    </row>
    <row r="525" spans="1:6" ht="51" x14ac:dyDescent="0.25">
      <c r="A525" s="38">
        <v>524</v>
      </c>
      <c r="B525" s="38" t="str">
        <f t="shared" si="8"/>
        <v>**** *id_524 *ano_2018 *categoria_APELO_AOS_MOTIVOS *tipo_Apelo_ao_povo</v>
      </c>
      <c r="C525" s="10">
        <v>2018</v>
      </c>
      <c r="D525" s="10" t="s">
        <v>905</v>
      </c>
      <c r="E525" s="24" t="s">
        <v>911</v>
      </c>
      <c r="F525" s="51" t="s">
        <v>1203</v>
      </c>
    </row>
    <row r="526" spans="1:6" ht="78.75" x14ac:dyDescent="0.25">
      <c r="A526" s="38">
        <v>525</v>
      </c>
      <c r="B526" s="38" t="str">
        <f t="shared" si="8"/>
        <v>**** *id_525 *ano_2018 *categoria_CAUSAIS *tipo_Efeito_conjunto</v>
      </c>
      <c r="C526" s="10">
        <v>2018</v>
      </c>
      <c r="D526" s="10" t="s">
        <v>349</v>
      </c>
      <c r="E526" s="29" t="s">
        <v>934</v>
      </c>
      <c r="F526" s="51" t="s">
        <v>1357</v>
      </c>
    </row>
    <row r="527" spans="1:6" ht="94.5" x14ac:dyDescent="0.25">
      <c r="A527" s="38">
        <v>526</v>
      </c>
      <c r="B527" s="38" t="str">
        <f t="shared" si="8"/>
        <v>**** *id_526 *ano_2018 *categoria_CAUSAIS *tipo_Efeito_conjunto</v>
      </c>
      <c r="C527" s="10">
        <v>2018</v>
      </c>
      <c r="D527" s="10" t="s">
        <v>349</v>
      </c>
      <c r="E527" s="29" t="s">
        <v>934</v>
      </c>
      <c r="F527" s="51" t="s">
        <v>1601</v>
      </c>
    </row>
    <row r="528" spans="1:6" ht="63" x14ac:dyDescent="0.25">
      <c r="A528" s="38">
        <v>527</v>
      </c>
      <c r="B528" s="38" t="str">
        <f t="shared" si="8"/>
        <v>**** *id_527 *ano_2018 *categoria_CAUSAIS *tipo_Tomar_o_efeito_pela_causa</v>
      </c>
      <c r="C528" s="10">
        <v>2018</v>
      </c>
      <c r="D528" s="10" t="s">
        <v>349</v>
      </c>
      <c r="E528" s="29" t="s">
        <v>929</v>
      </c>
      <c r="F528" s="51" t="s">
        <v>1204</v>
      </c>
    </row>
    <row r="529" spans="1:6" ht="63" x14ac:dyDescent="0.25">
      <c r="A529" s="38">
        <v>528</v>
      </c>
      <c r="B529" s="38" t="str">
        <f t="shared" si="8"/>
        <v>**** *id_528 *ano_2018 *categoria_ERROS_DE_DEFINIÇÃO *tipo_Definição_circular</v>
      </c>
      <c r="C529" s="10">
        <v>2018</v>
      </c>
      <c r="D529" s="10" t="s">
        <v>906</v>
      </c>
      <c r="E529" s="24" t="s">
        <v>915</v>
      </c>
      <c r="F529" s="51" t="s">
        <v>1205</v>
      </c>
    </row>
    <row r="530" spans="1:6" ht="51" x14ac:dyDescent="0.25">
      <c r="A530" s="38">
        <v>529</v>
      </c>
      <c r="B530" s="38" t="str">
        <f t="shared" si="8"/>
        <v>**** *id_529 *ano_2018 *categoria_ERROS_DE_DEFINIÇÃO *tipo_Pouco_clara</v>
      </c>
      <c r="C530" s="10">
        <v>2018</v>
      </c>
      <c r="D530" s="10" t="s">
        <v>906</v>
      </c>
      <c r="E530" s="29" t="s">
        <v>923</v>
      </c>
      <c r="F530" s="51" t="s">
        <v>1206</v>
      </c>
    </row>
    <row r="531" spans="1:6" ht="78.75" x14ac:dyDescent="0.25">
      <c r="A531" s="38">
        <v>530</v>
      </c>
      <c r="B531" s="38" t="str">
        <f t="shared" si="8"/>
        <v>**** *id_530 *ano_2018 *categoria_EXPLICAÇÃO *tipo_Âmbito_limitado</v>
      </c>
      <c r="C531" s="10">
        <v>2018</v>
      </c>
      <c r="D531" s="10" t="s">
        <v>344</v>
      </c>
      <c r="E531" s="29" t="s">
        <v>931</v>
      </c>
      <c r="F531" s="51" t="s">
        <v>1207</v>
      </c>
    </row>
    <row r="532" spans="1:6" ht="47.25" x14ac:dyDescent="0.25">
      <c r="A532" s="38">
        <v>531</v>
      </c>
      <c r="B532" s="38" t="str">
        <f t="shared" si="8"/>
        <v>**** *id_531 *ano_2018 *categoria_EXPLICAÇÃO *tipo_Distorcer_os_fatos</v>
      </c>
      <c r="C532" s="10">
        <v>2018</v>
      </c>
      <c r="D532" s="10" t="s">
        <v>344</v>
      </c>
      <c r="E532" s="29" t="s">
        <v>2477</v>
      </c>
      <c r="F532" s="51" t="s">
        <v>1208</v>
      </c>
    </row>
    <row r="533" spans="1:6" ht="47.25" x14ac:dyDescent="0.25">
      <c r="A533" s="38">
        <v>532</v>
      </c>
      <c r="B533" s="38" t="str">
        <f t="shared" si="8"/>
        <v>**** *id_532 *ano_2018 *categoria_EXPLICAÇÃO *tipo_Distorcer_os_fatos</v>
      </c>
      <c r="C533" s="10">
        <v>2018</v>
      </c>
      <c r="D533" s="10" t="s">
        <v>344</v>
      </c>
      <c r="E533" s="29" t="s">
        <v>2477</v>
      </c>
      <c r="F533" s="51" t="s">
        <v>1720</v>
      </c>
    </row>
    <row r="534" spans="1:6" ht="110.25" x14ac:dyDescent="0.25">
      <c r="A534" s="38">
        <v>533</v>
      </c>
      <c r="B534" s="38" t="str">
        <f t="shared" si="8"/>
        <v>**** *id_533 *ano_2018 *categoria_EXPLICAÇÃO *tipo_Inventar_os_fatos</v>
      </c>
      <c r="C534" s="10">
        <v>2018</v>
      </c>
      <c r="D534" s="10" t="s">
        <v>344</v>
      </c>
      <c r="E534" s="29" t="s">
        <v>939</v>
      </c>
      <c r="F534" s="51" t="s">
        <v>1209</v>
      </c>
    </row>
    <row r="535" spans="1:6" ht="78.75" x14ac:dyDescent="0.25">
      <c r="A535" s="38">
        <v>534</v>
      </c>
      <c r="B535" s="38" t="str">
        <f t="shared" si="8"/>
        <v>**** *id_534 *ano_2018 *categoria_EXPLICAÇÃO *tipo_Irrefutabilidade</v>
      </c>
      <c r="C535" s="10">
        <v>2018</v>
      </c>
      <c r="D535" s="10" t="s">
        <v>344</v>
      </c>
      <c r="E535" s="24" t="s">
        <v>104</v>
      </c>
      <c r="F535" s="51" t="s">
        <v>1721</v>
      </c>
    </row>
    <row r="536" spans="1:6" ht="63" x14ac:dyDescent="0.25">
      <c r="A536" s="38">
        <v>535</v>
      </c>
      <c r="B536" s="38" t="str">
        <f t="shared" si="8"/>
        <v>**** *id_535 *ano_2018 *categoria_EXPLICAÇÃO *tipo_Irrefutabilidade</v>
      </c>
      <c r="C536" s="10">
        <v>2018</v>
      </c>
      <c r="D536" s="10" t="s">
        <v>344</v>
      </c>
      <c r="E536" s="24" t="s">
        <v>104</v>
      </c>
      <c r="F536" s="51" t="s">
        <v>1210</v>
      </c>
    </row>
    <row r="537" spans="1:6" ht="51" x14ac:dyDescent="0.25">
      <c r="A537" s="38">
        <v>536</v>
      </c>
      <c r="B537" s="38" t="str">
        <f t="shared" si="8"/>
        <v>**** *id_536 *ano_2018 *categoria_EXPLICAÇÃO *tipo_Pouca_profundidade</v>
      </c>
      <c r="C537" s="10">
        <v>2018</v>
      </c>
      <c r="D537" s="10" t="s">
        <v>344</v>
      </c>
      <c r="E537" s="29" t="s">
        <v>916</v>
      </c>
      <c r="F537" s="51" t="s">
        <v>1211</v>
      </c>
    </row>
    <row r="538" spans="1:6" ht="63.75" x14ac:dyDescent="0.25">
      <c r="A538" s="38">
        <v>537</v>
      </c>
      <c r="B538" s="38" t="str">
        <f t="shared" si="8"/>
        <v>**** *id_537 *ano_2018 *categoria_FALHA_AO_ALVO *tipo_Conclusão_irrelevante</v>
      </c>
      <c r="C538" s="10">
        <v>2018</v>
      </c>
      <c r="D538" s="10" t="s">
        <v>907</v>
      </c>
      <c r="E538" s="29" t="s">
        <v>917</v>
      </c>
      <c r="F538" s="51" t="s">
        <v>1212</v>
      </c>
    </row>
    <row r="539" spans="1:6" ht="63.75" x14ac:dyDescent="0.25">
      <c r="A539" s="38">
        <v>538</v>
      </c>
      <c r="B539" s="38" t="str">
        <f t="shared" si="8"/>
        <v>**** *id_538 *ano_2018 *categoria_FALHA_AO_ALVO *tipo_Petição_de_princípio</v>
      </c>
      <c r="C539" s="10">
        <v>2018</v>
      </c>
      <c r="D539" s="10" t="s">
        <v>907</v>
      </c>
      <c r="E539" s="29" t="s">
        <v>932</v>
      </c>
      <c r="F539" s="51" t="s">
        <v>1602</v>
      </c>
    </row>
    <row r="540" spans="1:6" ht="51" x14ac:dyDescent="0.25">
      <c r="A540" s="38">
        <v>539</v>
      </c>
      <c r="B540" s="38" t="str">
        <f t="shared" si="8"/>
        <v>**** *id_539 *ano_2018 *categoria_FUGIR_DO_ASSUNTO *tipo_Ad_hominem</v>
      </c>
      <c r="C540" s="10">
        <v>2018</v>
      </c>
      <c r="D540" s="10" t="s">
        <v>908</v>
      </c>
      <c r="E540" s="29" t="s">
        <v>924</v>
      </c>
      <c r="F540" s="51" t="s">
        <v>1603</v>
      </c>
    </row>
    <row r="541" spans="1:6" ht="63" x14ac:dyDescent="0.25">
      <c r="A541" s="38">
        <v>540</v>
      </c>
      <c r="B541" s="38" t="str">
        <f t="shared" si="8"/>
        <v>**** *id_540 *ano_2018 *categoria_FUGIR_DO_ASSUNTO *tipo_Ad_hominem</v>
      </c>
      <c r="C541" s="10">
        <v>2018</v>
      </c>
      <c r="D541" s="10" t="s">
        <v>908</v>
      </c>
      <c r="E541" s="29" t="s">
        <v>924</v>
      </c>
      <c r="F541" s="51" t="s">
        <v>1604</v>
      </c>
    </row>
    <row r="542" spans="1:6" ht="51" x14ac:dyDescent="0.25">
      <c r="A542" s="38">
        <v>541</v>
      </c>
      <c r="B542" s="38" t="str">
        <f t="shared" si="8"/>
        <v>**** *id_541 *ano_2018 *categoria_FUGIR_DO_ASSUNTO *tipo_Ad_hominem</v>
      </c>
      <c r="C542" s="10">
        <v>2018</v>
      </c>
      <c r="D542" s="10" t="s">
        <v>908</v>
      </c>
      <c r="E542" s="29" t="s">
        <v>924</v>
      </c>
      <c r="F542" s="51" t="s">
        <v>1213</v>
      </c>
    </row>
    <row r="543" spans="1:6" ht="51" x14ac:dyDescent="0.25">
      <c r="A543" s="38">
        <v>542</v>
      </c>
      <c r="B543" s="38" t="str">
        <f t="shared" si="8"/>
        <v>**** *id_542 *ano_2018 *categoria_FUGIR_DO_ASSUNTO *tipo_Ad_hominem</v>
      </c>
      <c r="C543" s="10">
        <v>2018</v>
      </c>
      <c r="D543" s="10" t="s">
        <v>908</v>
      </c>
      <c r="E543" s="29" t="s">
        <v>924</v>
      </c>
      <c r="F543" s="51" t="s">
        <v>2465</v>
      </c>
    </row>
    <row r="544" spans="1:6" ht="63" x14ac:dyDescent="0.25">
      <c r="A544" s="38">
        <v>543</v>
      </c>
      <c r="B544" s="38" t="str">
        <f t="shared" si="8"/>
        <v>**** *id_543 *ano_2018 *categoria_FUGIR_DO_ASSUNTO *tipo_Ad_hominem</v>
      </c>
      <c r="C544" s="10">
        <v>2018</v>
      </c>
      <c r="D544" s="10" t="s">
        <v>908</v>
      </c>
      <c r="E544" s="29" t="s">
        <v>924</v>
      </c>
      <c r="F544" s="51" t="s">
        <v>1214</v>
      </c>
    </row>
    <row r="545" spans="1:6" ht="63" x14ac:dyDescent="0.25">
      <c r="A545" s="38">
        <v>544</v>
      </c>
      <c r="B545" s="38" t="str">
        <f t="shared" si="8"/>
        <v>**** *id_544 *ano_2018 *categoria_FUGIR_DO_ASSUNTO *tipo_Apelo_à_autoridade</v>
      </c>
      <c r="C545" s="10">
        <v>2018</v>
      </c>
      <c r="D545" s="10" t="s">
        <v>908</v>
      </c>
      <c r="E545" s="24" t="s">
        <v>2476</v>
      </c>
      <c r="F545" s="51" t="s">
        <v>1215</v>
      </c>
    </row>
    <row r="546" spans="1:6" ht="78.75" x14ac:dyDescent="0.25">
      <c r="A546" s="38">
        <v>545</v>
      </c>
      <c r="B546" s="38" t="str">
        <f t="shared" si="8"/>
        <v>**** *id_545 *ano_2018 *categoria_FUGIR_DO_ASSUNTO *tipo_Apelo_à_autoridade</v>
      </c>
      <c r="C546" s="10">
        <v>2018</v>
      </c>
      <c r="D546" s="10" t="s">
        <v>908</v>
      </c>
      <c r="E546" s="24" t="s">
        <v>2476</v>
      </c>
      <c r="F546" s="51" t="s">
        <v>1216</v>
      </c>
    </row>
    <row r="547" spans="1:6" ht="51" x14ac:dyDescent="0.25">
      <c r="A547" s="38">
        <v>546</v>
      </c>
      <c r="B547" s="38" t="str">
        <f t="shared" si="8"/>
        <v>**** *id_546 *ano_2018 *categoria_FUGIR_DO_ASSUNTO *tipo_Apelo_à_autoridade</v>
      </c>
      <c r="C547" s="10">
        <v>2018</v>
      </c>
      <c r="D547" s="10" t="s">
        <v>908</v>
      </c>
      <c r="E547" s="24" t="s">
        <v>2476</v>
      </c>
      <c r="F547" s="51" t="s">
        <v>1217</v>
      </c>
    </row>
    <row r="548" spans="1:6" ht="63.75" x14ac:dyDescent="0.25">
      <c r="A548" s="38">
        <v>547</v>
      </c>
      <c r="B548" s="38" t="str">
        <f t="shared" si="8"/>
        <v>**** *id_547 *ano_2018 *categoria_FUGIR_DO_ASSUNTO *tipo_Autoridade_anônima</v>
      </c>
      <c r="C548" s="10">
        <v>2018</v>
      </c>
      <c r="D548" s="10" t="s">
        <v>908</v>
      </c>
      <c r="E548" s="29" t="s">
        <v>918</v>
      </c>
      <c r="F548" s="51" t="s">
        <v>1218</v>
      </c>
    </row>
    <row r="549" spans="1:6" ht="63" x14ac:dyDescent="0.25">
      <c r="A549" s="38">
        <v>548</v>
      </c>
      <c r="B549" s="38" t="str">
        <f t="shared" si="8"/>
        <v>**** *id_548 *ano_2018 *categoria_INDUTIVA *tipo_Falsa_analogia</v>
      </c>
      <c r="C549" s="10">
        <v>2018</v>
      </c>
      <c r="D549" s="10" t="s">
        <v>345</v>
      </c>
      <c r="E549" s="29" t="s">
        <v>925</v>
      </c>
      <c r="F549" s="51" t="s">
        <v>1605</v>
      </c>
    </row>
    <row r="550" spans="1:6" ht="51" x14ac:dyDescent="0.25">
      <c r="A550" s="38">
        <v>549</v>
      </c>
      <c r="B550" s="38" t="str">
        <f t="shared" si="8"/>
        <v>**** *id_549 *ano_2018 *categoria_INDUTIVA *tipo_Generalização_precipitada</v>
      </c>
      <c r="C550" s="10">
        <v>2018</v>
      </c>
      <c r="D550" s="10" t="s">
        <v>345</v>
      </c>
      <c r="E550" s="24" t="s">
        <v>926</v>
      </c>
      <c r="F550" s="51" t="s">
        <v>1219</v>
      </c>
    </row>
    <row r="551" spans="1:6" ht="78.75" x14ac:dyDescent="0.25">
      <c r="A551" s="38">
        <v>550</v>
      </c>
      <c r="B551" s="38" t="str">
        <f t="shared" si="8"/>
        <v>**** *id_550 *ano_2018 *categoria_INDUTIVA *tipo_Indução_preguiçosa</v>
      </c>
      <c r="C551" s="10">
        <v>2018</v>
      </c>
      <c r="D551" s="10" t="s">
        <v>345</v>
      </c>
      <c r="E551" s="29" t="s">
        <v>919</v>
      </c>
      <c r="F551" s="51" t="s">
        <v>1220</v>
      </c>
    </row>
    <row r="552" spans="1:6" ht="51" x14ac:dyDescent="0.25">
      <c r="A552" s="38">
        <v>551</v>
      </c>
      <c r="B552" s="38" t="str">
        <f t="shared" si="8"/>
        <v>**** *id_551 *ano_2019 *categoria_APELO_AOS_MOTIVOS *tipo_Apelo_à_piedade</v>
      </c>
      <c r="C552" s="10">
        <v>2019</v>
      </c>
      <c r="D552" s="10" t="s">
        <v>905</v>
      </c>
      <c r="E552" s="29" t="s">
        <v>942</v>
      </c>
      <c r="F552" s="51" t="s">
        <v>1606</v>
      </c>
    </row>
    <row r="553" spans="1:6" ht="63.75" x14ac:dyDescent="0.25">
      <c r="A553" s="38">
        <v>552</v>
      </c>
      <c r="B553" s="38" t="str">
        <f t="shared" si="8"/>
        <v>**** *id_552 *ano_2019 *categoria_APELO_AOS_MOTIVOS *tipo_Apelo_à_preconceitos_ou_emoções</v>
      </c>
      <c r="C553" s="10">
        <v>2019</v>
      </c>
      <c r="D553" s="10" t="s">
        <v>905</v>
      </c>
      <c r="E553" s="24" t="s">
        <v>941</v>
      </c>
      <c r="F553" s="51" t="s">
        <v>1221</v>
      </c>
    </row>
    <row r="554" spans="1:6" ht="63.75" x14ac:dyDescent="0.25">
      <c r="A554" s="38">
        <v>553</v>
      </c>
      <c r="B554" s="38" t="str">
        <f t="shared" si="8"/>
        <v>**** *id_553 *ano_2019 *categoria_APELO_AOS_MOTIVOS *tipo_Apelo_à_preconceitos_ou_emoções</v>
      </c>
      <c r="C554" s="10">
        <v>2019</v>
      </c>
      <c r="D554" s="10" t="s">
        <v>905</v>
      </c>
      <c r="E554" s="24" t="s">
        <v>941</v>
      </c>
      <c r="F554" s="51" t="s">
        <v>1222</v>
      </c>
    </row>
    <row r="555" spans="1:6" ht="63.75" x14ac:dyDescent="0.25">
      <c r="A555" s="38">
        <v>554</v>
      </c>
      <c r="B555" s="38" t="str">
        <f t="shared" si="8"/>
        <v>**** *id_554 *ano_2019 *categoria_APELO_AOS_MOTIVOS *tipo_Apelo_à_preconceitos_ou_emoções</v>
      </c>
      <c r="C555" s="10">
        <v>2019</v>
      </c>
      <c r="D555" s="10" t="s">
        <v>905</v>
      </c>
      <c r="E555" s="24" t="s">
        <v>941</v>
      </c>
      <c r="F555" s="51" t="s">
        <v>1223</v>
      </c>
    </row>
    <row r="556" spans="1:6" ht="110.25" x14ac:dyDescent="0.25">
      <c r="A556" s="38">
        <v>555</v>
      </c>
      <c r="B556" s="38" t="str">
        <f t="shared" si="8"/>
        <v>**** *id_555 *ano_2019 *categoria_APELO_AOS_MOTIVOS *tipo_Apelo_à_preconceitos_ou_emoções</v>
      </c>
      <c r="C556" s="10">
        <v>2019</v>
      </c>
      <c r="D556" s="10" t="s">
        <v>905</v>
      </c>
      <c r="E556" s="24" t="s">
        <v>941</v>
      </c>
      <c r="F556" s="51" t="s">
        <v>1607</v>
      </c>
    </row>
    <row r="557" spans="1:6" ht="51" x14ac:dyDescent="0.25">
      <c r="A557" s="38">
        <v>556</v>
      </c>
      <c r="B557" s="38" t="str">
        <f t="shared" si="8"/>
        <v>**** *id_556 *ano_2020 *categoria_APELO_AOS_MOTIVOS *tipo_Apelo_ao_povo</v>
      </c>
      <c r="C557" s="10">
        <v>2020</v>
      </c>
      <c r="D557" s="10" t="s">
        <v>905</v>
      </c>
      <c r="E557" s="24" t="s">
        <v>911</v>
      </c>
      <c r="F557" s="51" t="s">
        <v>1746</v>
      </c>
    </row>
    <row r="558" spans="1:6" ht="63.75" x14ac:dyDescent="0.25">
      <c r="A558" s="38">
        <v>557</v>
      </c>
      <c r="B558" s="38" t="str">
        <f t="shared" si="8"/>
        <v>**** *id_557 *ano_2019 *categoria_APELO_AOS_MOTIVOS *tipo_Apelo_à_preconceitos_ou_emoções</v>
      </c>
      <c r="C558" s="10">
        <v>2019</v>
      </c>
      <c r="D558" s="10" t="s">
        <v>905</v>
      </c>
      <c r="E558" s="24" t="s">
        <v>941</v>
      </c>
      <c r="F558" s="51" t="s">
        <v>1224</v>
      </c>
    </row>
    <row r="559" spans="1:6" ht="63.75" x14ac:dyDescent="0.25">
      <c r="A559" s="38">
        <v>558</v>
      </c>
      <c r="B559" s="38" t="str">
        <f t="shared" si="8"/>
        <v>**** *id_558 *ano_2019 *categoria_APELO_AOS_MOTIVOS *tipo_Apelo_à_preconceitos_ou_emoções</v>
      </c>
      <c r="C559" s="10">
        <v>2019</v>
      </c>
      <c r="D559" s="10" t="s">
        <v>905</v>
      </c>
      <c r="E559" s="24" t="s">
        <v>941</v>
      </c>
      <c r="F559" s="51" t="s">
        <v>1225</v>
      </c>
    </row>
    <row r="560" spans="1:6" ht="63.75" x14ac:dyDescent="0.25">
      <c r="A560" s="38">
        <v>559</v>
      </c>
      <c r="B560" s="38" t="str">
        <f t="shared" si="8"/>
        <v>**** *id_559 *ano_2019 *categoria_APELO_AOS_MOTIVOS *tipo_Apelo_à_preconceitos_ou_emoções</v>
      </c>
      <c r="C560" s="10">
        <v>2019</v>
      </c>
      <c r="D560" s="10" t="s">
        <v>905</v>
      </c>
      <c r="E560" s="24" t="s">
        <v>941</v>
      </c>
      <c r="F560" s="51" t="s">
        <v>1369</v>
      </c>
    </row>
    <row r="561" spans="1:6" ht="141.75" x14ac:dyDescent="0.25">
      <c r="A561" s="38">
        <v>560</v>
      </c>
      <c r="B561" s="38" t="str">
        <f t="shared" si="8"/>
        <v>**** *id_560 *ano_2019 *categoria_APELO_AOS_MOTIVOS *tipo_Apelo_ao_povo</v>
      </c>
      <c r="C561" s="10">
        <v>2019</v>
      </c>
      <c r="D561" s="10" t="s">
        <v>905</v>
      </c>
      <c r="E561" s="24" t="s">
        <v>911</v>
      </c>
      <c r="F561" s="51" t="s">
        <v>1608</v>
      </c>
    </row>
    <row r="562" spans="1:6" ht="110.25" x14ac:dyDescent="0.25">
      <c r="A562" s="38">
        <v>561</v>
      </c>
      <c r="B562" s="38" t="str">
        <f t="shared" si="8"/>
        <v>**** *id_561 *ano_2019 *categoria_APELO_AOS_MOTIVOS *tipo_Apelo_ao_povo</v>
      </c>
      <c r="C562" s="10">
        <v>2019</v>
      </c>
      <c r="D562" s="10" t="s">
        <v>905</v>
      </c>
      <c r="E562" s="24" t="s">
        <v>911</v>
      </c>
      <c r="F562" s="51" t="s">
        <v>1609</v>
      </c>
    </row>
    <row r="563" spans="1:6" ht="94.5" x14ac:dyDescent="0.25">
      <c r="A563" s="38">
        <v>562</v>
      </c>
      <c r="B563" s="38" t="str">
        <f t="shared" si="8"/>
        <v>**** *id_562 *ano_2019 *categoria_APELO_AOS_MOTIVOS *tipo_Apelo_ao_povo</v>
      </c>
      <c r="C563" s="10">
        <v>2019</v>
      </c>
      <c r="D563" s="10" t="s">
        <v>905</v>
      </c>
      <c r="E563" s="24" t="s">
        <v>911</v>
      </c>
      <c r="F563" s="51" t="s">
        <v>1226</v>
      </c>
    </row>
    <row r="564" spans="1:6" ht="51" x14ac:dyDescent="0.25">
      <c r="A564" s="38">
        <v>563</v>
      </c>
      <c r="B564" s="38" t="str">
        <f t="shared" si="8"/>
        <v>**** *id_563 *ano_2019 *categoria_APELO_AOS_MOTIVOS *tipo_Apelo_ao_povo</v>
      </c>
      <c r="C564" s="10">
        <v>2019</v>
      </c>
      <c r="D564" s="10" t="s">
        <v>905</v>
      </c>
      <c r="E564" s="24" t="s">
        <v>911</v>
      </c>
      <c r="F564" s="51" t="s">
        <v>1227</v>
      </c>
    </row>
    <row r="565" spans="1:6" ht="51" x14ac:dyDescent="0.25">
      <c r="A565" s="38">
        <v>564</v>
      </c>
      <c r="B565" s="38" t="str">
        <f t="shared" si="8"/>
        <v>**** *id_564 *ano_2019 *categoria_APELO_AOS_MOTIVOS *tipo_Apelo_ao_povo</v>
      </c>
      <c r="C565" s="10">
        <v>2019</v>
      </c>
      <c r="D565" s="10" t="s">
        <v>905</v>
      </c>
      <c r="E565" s="24" t="s">
        <v>911</v>
      </c>
      <c r="F565" s="51" t="s">
        <v>1610</v>
      </c>
    </row>
    <row r="566" spans="1:6" ht="51" x14ac:dyDescent="0.25">
      <c r="A566" s="38">
        <v>565</v>
      </c>
      <c r="B566" s="38" t="str">
        <f t="shared" si="8"/>
        <v>**** *id_565 *ano_2019 *categoria_APELO_AOS_MOTIVOS *tipo_Apelo_ao_povo</v>
      </c>
      <c r="C566" s="10">
        <v>2019</v>
      </c>
      <c r="D566" s="10" t="s">
        <v>905</v>
      </c>
      <c r="E566" s="24" t="s">
        <v>911</v>
      </c>
      <c r="F566" s="51" t="s">
        <v>1611</v>
      </c>
    </row>
    <row r="567" spans="1:6" ht="51" x14ac:dyDescent="0.25">
      <c r="A567" s="38">
        <v>566</v>
      </c>
      <c r="B567" s="38" t="str">
        <f t="shared" si="8"/>
        <v>**** *id_566 *ano_2019 *categoria_APELO_AOS_MOTIVOS *tipo_Apelo_ao_povo</v>
      </c>
      <c r="C567" s="10">
        <v>2019</v>
      </c>
      <c r="D567" s="10" t="s">
        <v>905</v>
      </c>
      <c r="E567" s="24" t="s">
        <v>911</v>
      </c>
      <c r="F567" s="51" t="s">
        <v>1228</v>
      </c>
    </row>
    <row r="568" spans="1:6" ht="63" x14ac:dyDescent="0.25">
      <c r="A568" s="38">
        <v>567</v>
      </c>
      <c r="B568" s="38" t="str">
        <f t="shared" si="8"/>
        <v>**** *id_567 *ano_2019 *categoria_APELO_AOS_MOTIVOS *tipo_Apelo_ao_povo</v>
      </c>
      <c r="C568" s="10">
        <v>2019</v>
      </c>
      <c r="D568" s="10" t="s">
        <v>905</v>
      </c>
      <c r="E568" s="24" t="s">
        <v>911</v>
      </c>
      <c r="F568" s="51" t="s">
        <v>1229</v>
      </c>
    </row>
    <row r="569" spans="1:6" ht="51" x14ac:dyDescent="0.25">
      <c r="A569" s="38">
        <v>568</v>
      </c>
      <c r="B569" s="38" t="str">
        <f t="shared" si="8"/>
        <v>**** *id_568 *ano_2019 *categoria_APELO_AOS_MOTIVOS *tipo_Apelo_ao_povo</v>
      </c>
      <c r="C569" s="10">
        <v>2019</v>
      </c>
      <c r="D569" s="10" t="s">
        <v>905</v>
      </c>
      <c r="E569" s="24" t="s">
        <v>911</v>
      </c>
      <c r="F569" s="51" t="s">
        <v>1230</v>
      </c>
    </row>
    <row r="570" spans="1:6" ht="63" x14ac:dyDescent="0.25">
      <c r="A570" s="38">
        <v>569</v>
      </c>
      <c r="B570" s="38" t="str">
        <f t="shared" si="8"/>
        <v>**** *id_569 *ano_2019 *categoria_APELO_AOS_MOTIVOS *tipo_Apelo_ao_povo</v>
      </c>
      <c r="C570" s="10">
        <v>2019</v>
      </c>
      <c r="D570" s="10" t="s">
        <v>905</v>
      </c>
      <c r="E570" s="24" t="s">
        <v>911</v>
      </c>
      <c r="F570" s="51" t="s">
        <v>1231</v>
      </c>
    </row>
    <row r="571" spans="1:6" ht="51" x14ac:dyDescent="0.25">
      <c r="A571" s="38">
        <v>570</v>
      </c>
      <c r="B571" s="38" t="str">
        <f t="shared" si="8"/>
        <v>**** *id_570 *ano_2019 *categoria_APELO_AOS_MOTIVOS *tipo_Apelo_ao_povo</v>
      </c>
      <c r="C571" s="10">
        <v>2019</v>
      </c>
      <c r="D571" s="10" t="s">
        <v>905</v>
      </c>
      <c r="E571" s="24" t="s">
        <v>911</v>
      </c>
      <c r="F571" s="51" t="s">
        <v>1612</v>
      </c>
    </row>
    <row r="572" spans="1:6" ht="78.75" x14ac:dyDescent="0.25">
      <c r="A572" s="38">
        <v>571</v>
      </c>
      <c r="B572" s="38" t="str">
        <f t="shared" si="8"/>
        <v>**** *id_571 *ano_2019 *categoria_APELO_AOS_MOTIVOS *tipo_Apelo_ao_povo</v>
      </c>
      <c r="C572" s="10">
        <v>2019</v>
      </c>
      <c r="D572" s="10" t="s">
        <v>905</v>
      </c>
      <c r="E572" s="24" t="s">
        <v>911</v>
      </c>
      <c r="F572" s="51" t="s">
        <v>1232</v>
      </c>
    </row>
    <row r="573" spans="1:6" ht="51" x14ac:dyDescent="0.25">
      <c r="A573" s="38">
        <v>572</v>
      </c>
      <c r="B573" s="38" t="str">
        <f t="shared" si="8"/>
        <v>**** *id_572 *ano_2019 *categoria_APELO_AOS_MOTIVOS *tipo_Apelo_ao_povo</v>
      </c>
      <c r="C573" s="10">
        <v>2019</v>
      </c>
      <c r="D573" s="10" t="s">
        <v>905</v>
      </c>
      <c r="E573" s="24" t="s">
        <v>911</v>
      </c>
      <c r="F573" s="51" t="s">
        <v>1613</v>
      </c>
    </row>
    <row r="574" spans="1:6" ht="51" x14ac:dyDescent="0.25">
      <c r="A574" s="38">
        <v>573</v>
      </c>
      <c r="B574" s="38" t="str">
        <f t="shared" si="8"/>
        <v>**** *id_573 *ano_2019 *categoria_APELO_AOS_MOTIVOS *tipo_Apelo_ao_povo</v>
      </c>
      <c r="C574" s="10">
        <v>2019</v>
      </c>
      <c r="D574" s="10" t="s">
        <v>905</v>
      </c>
      <c r="E574" s="24" t="s">
        <v>911</v>
      </c>
      <c r="F574" s="51" t="s">
        <v>1233</v>
      </c>
    </row>
    <row r="575" spans="1:6" ht="51" x14ac:dyDescent="0.25">
      <c r="A575" s="38">
        <v>574</v>
      </c>
      <c r="B575" s="38" t="str">
        <f t="shared" si="8"/>
        <v>**** *id_574 *ano_2019 *categoria_APELO_AOS_MOTIVOS *tipo_Apelo_ao_povo</v>
      </c>
      <c r="C575" s="10">
        <v>2019</v>
      </c>
      <c r="D575" s="10" t="s">
        <v>905</v>
      </c>
      <c r="E575" s="24" t="s">
        <v>911</v>
      </c>
      <c r="F575" s="51" t="s">
        <v>1234</v>
      </c>
    </row>
    <row r="576" spans="1:6" ht="51" x14ac:dyDescent="0.25">
      <c r="A576" s="38">
        <v>575</v>
      </c>
      <c r="B576" s="38" t="str">
        <f t="shared" si="8"/>
        <v>**** *id_575 *ano_2019 *categoria_APELO_AOS_MOTIVOS *tipo_Apelo_ao_povo</v>
      </c>
      <c r="C576" s="10">
        <v>2019</v>
      </c>
      <c r="D576" s="10" t="s">
        <v>905</v>
      </c>
      <c r="E576" s="24" t="s">
        <v>911</v>
      </c>
      <c r="F576" s="51" t="s">
        <v>1614</v>
      </c>
    </row>
    <row r="577" spans="1:6" ht="51" x14ac:dyDescent="0.25">
      <c r="A577" s="38">
        <v>576</v>
      </c>
      <c r="B577" s="38" t="str">
        <f t="shared" si="8"/>
        <v>**** *id_576 *ano_2019 *categoria_APELO_AOS_MOTIVOS *tipo_Apelo_ao_povo</v>
      </c>
      <c r="C577" s="10">
        <v>2019</v>
      </c>
      <c r="D577" s="10" t="s">
        <v>905</v>
      </c>
      <c r="E577" s="24" t="s">
        <v>911</v>
      </c>
      <c r="F577" s="51" t="s">
        <v>1235</v>
      </c>
    </row>
    <row r="578" spans="1:6" ht="78.75" x14ac:dyDescent="0.25">
      <c r="A578" s="38">
        <v>577</v>
      </c>
      <c r="B578" s="38" t="str">
        <f t="shared" ref="B578:B641" si="9">"**** *id_"&amp;A578&amp;" *ano_"&amp;C578&amp;" *categoria_"&amp;D578&amp;" *tipo_"&amp;E578</f>
        <v>**** *id_577 *ano_2019 *categoria_APELO_AOS_MOTIVOS *tipo_Apelo_ao_povo</v>
      </c>
      <c r="C578" s="10">
        <v>2019</v>
      </c>
      <c r="D578" s="10" t="s">
        <v>905</v>
      </c>
      <c r="E578" s="24" t="s">
        <v>911</v>
      </c>
      <c r="F578" s="51" t="s">
        <v>1236</v>
      </c>
    </row>
    <row r="579" spans="1:6" ht="63" x14ac:dyDescent="0.25">
      <c r="A579" s="38">
        <v>578</v>
      </c>
      <c r="B579" s="38" t="str">
        <f t="shared" si="9"/>
        <v>**** *id_578 *ano_2019 *categoria_APELO_AOS_MOTIVOS *tipo_Apelo_ao_povo</v>
      </c>
      <c r="C579" s="10">
        <v>2019</v>
      </c>
      <c r="D579" s="10" t="s">
        <v>905</v>
      </c>
      <c r="E579" s="24" t="s">
        <v>911</v>
      </c>
      <c r="F579" s="51" t="s">
        <v>1237</v>
      </c>
    </row>
    <row r="580" spans="1:6" ht="51" x14ac:dyDescent="0.25">
      <c r="A580" s="38">
        <v>579</v>
      </c>
      <c r="B580" s="38" t="str">
        <f t="shared" si="9"/>
        <v>**** *id_579 *ano_2019 *categoria_APELO_AOS_MOTIVOS *tipo_Apelo_ao_povo</v>
      </c>
      <c r="C580" s="10">
        <v>2019</v>
      </c>
      <c r="D580" s="10" t="s">
        <v>905</v>
      </c>
      <c r="E580" s="24" t="s">
        <v>911</v>
      </c>
      <c r="F580" s="51" t="s">
        <v>1615</v>
      </c>
    </row>
    <row r="581" spans="1:6" ht="51" x14ac:dyDescent="0.25">
      <c r="A581" s="38">
        <v>580</v>
      </c>
      <c r="B581" s="38" t="str">
        <f t="shared" si="9"/>
        <v>**** *id_580 *ano_2019 *categoria_APELO_AOS_MOTIVOS *tipo_Apelo_ao_povo</v>
      </c>
      <c r="C581" s="10">
        <v>2019</v>
      </c>
      <c r="D581" s="10" t="s">
        <v>905</v>
      </c>
      <c r="E581" s="24" t="s">
        <v>911</v>
      </c>
      <c r="F581" s="51" t="s">
        <v>1616</v>
      </c>
    </row>
    <row r="582" spans="1:6" ht="51" x14ac:dyDescent="0.25">
      <c r="A582" s="38">
        <v>581</v>
      </c>
      <c r="B582" s="38" t="str">
        <f t="shared" si="9"/>
        <v>**** *id_581 *ano_2019 *categoria_APELO_AOS_MOTIVOS *tipo_Apelo_ao_povo</v>
      </c>
      <c r="C582" s="10">
        <v>2019</v>
      </c>
      <c r="D582" s="10" t="s">
        <v>905</v>
      </c>
      <c r="E582" s="24" t="s">
        <v>911</v>
      </c>
      <c r="F582" s="51" t="s">
        <v>1238</v>
      </c>
    </row>
    <row r="583" spans="1:6" ht="63" x14ac:dyDescent="0.25">
      <c r="A583" s="38">
        <v>582</v>
      </c>
      <c r="B583" s="38" t="str">
        <f t="shared" si="9"/>
        <v>**** *id_582 *ano_2019 *categoria_APELO_AOS_MOTIVOS *tipo_Apelo_ao_povo</v>
      </c>
      <c r="C583" s="10">
        <v>2019</v>
      </c>
      <c r="D583" s="10" t="s">
        <v>905</v>
      </c>
      <c r="E583" s="24" t="s">
        <v>911</v>
      </c>
      <c r="F583" s="51" t="s">
        <v>1722</v>
      </c>
    </row>
    <row r="584" spans="1:6" ht="63" x14ac:dyDescent="0.25">
      <c r="A584" s="38">
        <v>583</v>
      </c>
      <c r="B584" s="38" t="str">
        <f t="shared" si="9"/>
        <v>**** *id_583 *ano_2019 *categoria_APELO_AOS_MOTIVOS *tipo_Apelo_ao_povo</v>
      </c>
      <c r="C584" s="10">
        <v>2019</v>
      </c>
      <c r="D584" s="10" t="s">
        <v>905</v>
      </c>
      <c r="E584" s="24" t="s">
        <v>911</v>
      </c>
      <c r="F584" s="51" t="s">
        <v>1239</v>
      </c>
    </row>
    <row r="585" spans="1:6" ht="78.75" x14ac:dyDescent="0.25">
      <c r="A585" s="38">
        <v>584</v>
      </c>
      <c r="B585" s="38" t="str">
        <f t="shared" si="9"/>
        <v>**** *id_584 *ano_2019 *categoria_APELO_AOS_MOTIVOS *tipo_Apelo_ao_povo</v>
      </c>
      <c r="C585" s="10">
        <v>2019</v>
      </c>
      <c r="D585" s="10" t="s">
        <v>905</v>
      </c>
      <c r="E585" s="24" t="s">
        <v>911</v>
      </c>
      <c r="F585" s="51" t="s">
        <v>1723</v>
      </c>
    </row>
    <row r="586" spans="1:6" ht="51" x14ac:dyDescent="0.25">
      <c r="A586" s="38">
        <v>585</v>
      </c>
      <c r="B586" s="38" t="str">
        <f t="shared" si="9"/>
        <v>**** *id_585 *ano_2019 *categoria_APELO_AOS_MOTIVOS *tipo_Apelo_ao_povo</v>
      </c>
      <c r="C586" s="10">
        <v>2019</v>
      </c>
      <c r="D586" s="10" t="s">
        <v>905</v>
      </c>
      <c r="E586" s="24" t="s">
        <v>911</v>
      </c>
      <c r="F586" s="51" t="s">
        <v>1240</v>
      </c>
    </row>
    <row r="587" spans="1:6" ht="38.25" x14ac:dyDescent="0.25">
      <c r="A587" s="38">
        <v>586</v>
      </c>
      <c r="B587" s="38" t="str">
        <f t="shared" si="9"/>
        <v>**** *id_586 *ano_2019 *categoria_CAUSAIS *tipo_Causa_complexa</v>
      </c>
      <c r="C587" s="10">
        <v>2019</v>
      </c>
      <c r="D587" s="10" t="s">
        <v>349</v>
      </c>
      <c r="E587" s="29" t="s">
        <v>912</v>
      </c>
      <c r="F587" s="51" t="s">
        <v>1241</v>
      </c>
    </row>
    <row r="588" spans="1:6" ht="38.25" x14ac:dyDescent="0.25">
      <c r="A588" s="38">
        <v>587</v>
      </c>
      <c r="B588" s="38" t="str">
        <f t="shared" si="9"/>
        <v>**** *id_587 *ano_2019 *categoria_CAUSAIS *tipo_Insignificância</v>
      </c>
      <c r="C588" s="10">
        <v>2019</v>
      </c>
      <c r="D588" s="10" t="s">
        <v>349</v>
      </c>
      <c r="E588" s="25" t="s">
        <v>2474</v>
      </c>
      <c r="F588" s="51" t="s">
        <v>1242</v>
      </c>
    </row>
    <row r="589" spans="1:6" ht="47.25" x14ac:dyDescent="0.25">
      <c r="A589" s="38">
        <v>588</v>
      </c>
      <c r="B589" s="38" t="str">
        <f t="shared" si="9"/>
        <v>**** *id_588 *ano_2019 *categoria_CAUSAIS *tipo_Insignificância</v>
      </c>
      <c r="C589" s="10">
        <v>2019</v>
      </c>
      <c r="D589" s="10" t="s">
        <v>349</v>
      </c>
      <c r="E589" s="25" t="s">
        <v>2474</v>
      </c>
      <c r="F589" s="51" t="s">
        <v>1243</v>
      </c>
    </row>
    <row r="590" spans="1:6" ht="78.75" x14ac:dyDescent="0.25">
      <c r="A590" s="38">
        <v>589</v>
      </c>
      <c r="B590" s="38" t="str">
        <f t="shared" si="9"/>
        <v>**** *id_589 *ano_2019 *categoria_CAUSAIS *tipo_Tomar_o_efeito_pela_causa</v>
      </c>
      <c r="C590" s="10">
        <v>2019</v>
      </c>
      <c r="D590" s="10" t="s">
        <v>349</v>
      </c>
      <c r="E590" s="29" t="s">
        <v>929</v>
      </c>
      <c r="F590" s="51" t="s">
        <v>1244</v>
      </c>
    </row>
    <row r="591" spans="1:6" ht="51" x14ac:dyDescent="0.25">
      <c r="A591" s="38">
        <v>590</v>
      </c>
      <c r="B591" s="38" t="str">
        <f t="shared" si="9"/>
        <v>**** *id_590 *ano_2019 *categoria_CAUSAIS *tipo_Tomar_o_efeito_pela_causa</v>
      </c>
      <c r="C591" s="10">
        <v>2019</v>
      </c>
      <c r="D591" s="10" t="s">
        <v>349</v>
      </c>
      <c r="E591" s="29" t="s">
        <v>929</v>
      </c>
      <c r="F591" s="51" t="s">
        <v>1617</v>
      </c>
    </row>
    <row r="592" spans="1:6" ht="47.25" x14ac:dyDescent="0.25">
      <c r="A592" s="38">
        <v>591</v>
      </c>
      <c r="B592" s="38" t="str">
        <f t="shared" si="9"/>
        <v>**** *id_591 *ano_2019 *categoria_DISPERSÃO *tipo_Apelo_à_ignorância</v>
      </c>
      <c r="C592" s="10">
        <v>2019</v>
      </c>
      <c r="D592" s="10" t="s">
        <v>348</v>
      </c>
      <c r="E592" s="29" t="s">
        <v>943</v>
      </c>
      <c r="F592" s="51" t="s">
        <v>1245</v>
      </c>
    </row>
    <row r="593" spans="1:6" ht="47.25" x14ac:dyDescent="0.25">
      <c r="A593" s="38">
        <v>592</v>
      </c>
      <c r="B593" s="38" t="str">
        <f t="shared" si="9"/>
        <v>**** *id_592 *ano_2019 *categoria_DISPERSÃO *tipo_Falso_dilema</v>
      </c>
      <c r="C593" s="10">
        <v>2019</v>
      </c>
      <c r="D593" s="10" t="s">
        <v>348</v>
      </c>
      <c r="E593" s="29" t="s">
        <v>914</v>
      </c>
      <c r="F593" s="51" t="s">
        <v>1618</v>
      </c>
    </row>
    <row r="594" spans="1:6" ht="126" x14ac:dyDescent="0.25">
      <c r="A594" s="38">
        <v>593</v>
      </c>
      <c r="B594" s="38" t="str">
        <f t="shared" si="9"/>
        <v>**** *id_593 *ano_2019 *categoria_ERROS_DE_DEFINIÇÃO *tipo_Demasiadamente_ampla</v>
      </c>
      <c r="C594" s="10">
        <v>2019</v>
      </c>
      <c r="D594" s="10" t="s">
        <v>906</v>
      </c>
      <c r="E594" s="31" t="s">
        <v>922</v>
      </c>
      <c r="F594" s="51" t="s">
        <v>1246</v>
      </c>
    </row>
    <row r="595" spans="1:6" ht="94.5" x14ac:dyDescent="0.25">
      <c r="A595" s="38">
        <v>594</v>
      </c>
      <c r="B595" s="38" t="str">
        <f t="shared" si="9"/>
        <v>**** *id_594 *ano_2019 *categoria_ERROS_DE_DEFINIÇÃO *tipo_Demasiadamente_ampla</v>
      </c>
      <c r="C595" s="10">
        <v>2019</v>
      </c>
      <c r="D595" s="10" t="s">
        <v>906</v>
      </c>
      <c r="E595" s="31" t="s">
        <v>922</v>
      </c>
      <c r="F595" s="51" t="s">
        <v>1619</v>
      </c>
    </row>
    <row r="596" spans="1:6" ht="63.75" x14ac:dyDescent="0.25">
      <c r="A596" s="38">
        <v>595</v>
      </c>
      <c r="B596" s="38" t="str">
        <f t="shared" si="9"/>
        <v>**** *id_595 *ano_2019 *categoria_ERROS_DE_DEFINIÇÃO *tipo_Demasiadamente_restrita</v>
      </c>
      <c r="C596" s="10">
        <v>2019</v>
      </c>
      <c r="D596" s="10" t="s">
        <v>906</v>
      </c>
      <c r="E596" s="29" t="s">
        <v>930</v>
      </c>
      <c r="F596" s="51" t="s">
        <v>1620</v>
      </c>
    </row>
    <row r="597" spans="1:6" ht="63" x14ac:dyDescent="0.25">
      <c r="A597" s="38">
        <v>596</v>
      </c>
      <c r="B597" s="38" t="str">
        <f t="shared" si="9"/>
        <v>**** *id_596 *ano_2019 *categoria_EXPLICAÇÃO *tipo_Distorcer_os_fatos</v>
      </c>
      <c r="C597" s="10">
        <v>2019</v>
      </c>
      <c r="D597" s="10" t="s">
        <v>344</v>
      </c>
      <c r="E597" s="29" t="s">
        <v>2477</v>
      </c>
      <c r="F597" s="51" t="s">
        <v>1621</v>
      </c>
    </row>
    <row r="598" spans="1:6" ht="38.25" x14ac:dyDescent="0.25">
      <c r="A598" s="38">
        <v>597</v>
      </c>
      <c r="B598" s="38" t="str">
        <f t="shared" si="9"/>
        <v>**** *id_597 *ano_2019 *categoria_EXPLICAÇÃO *tipo_Inventar_os_fatos</v>
      </c>
      <c r="C598" s="10">
        <v>2019</v>
      </c>
      <c r="D598" s="10" t="s">
        <v>344</v>
      </c>
      <c r="E598" s="29" t="s">
        <v>939</v>
      </c>
      <c r="F598" s="51" t="s">
        <v>1247</v>
      </c>
    </row>
    <row r="599" spans="1:6" ht="63" x14ac:dyDescent="0.25">
      <c r="A599" s="38">
        <v>598</v>
      </c>
      <c r="B599" s="38" t="str">
        <f t="shared" si="9"/>
        <v>**** *id_598 *ano_2019 *categoria_EXPLICAÇÃO *tipo_Irrefutabilidade</v>
      </c>
      <c r="C599" s="10">
        <v>2019</v>
      </c>
      <c r="D599" s="10" t="s">
        <v>344</v>
      </c>
      <c r="E599" s="24" t="s">
        <v>104</v>
      </c>
      <c r="F599" s="51" t="s">
        <v>1248</v>
      </c>
    </row>
    <row r="600" spans="1:6" ht="78.75" x14ac:dyDescent="0.25">
      <c r="A600" s="38">
        <v>599</v>
      </c>
      <c r="B600" s="38" t="str">
        <f t="shared" si="9"/>
        <v>**** *id_599 *ano_2019 *categoria_EXPLICAÇÃO *tipo_Pouca_profundidade</v>
      </c>
      <c r="C600" s="10">
        <v>2019</v>
      </c>
      <c r="D600" s="10" t="s">
        <v>344</v>
      </c>
      <c r="E600" s="29" t="s">
        <v>916</v>
      </c>
      <c r="F600" s="55" t="s">
        <v>1370</v>
      </c>
    </row>
    <row r="601" spans="1:6" ht="63.75" x14ac:dyDescent="0.25">
      <c r="A601" s="38">
        <v>600</v>
      </c>
      <c r="B601" s="38" t="str">
        <f t="shared" si="9"/>
        <v>**** *id_600 *ano_2019 *categoria_FALHA_AO_ALVO *tipo_Conclusão_irrelevante</v>
      </c>
      <c r="C601" s="10">
        <v>2019</v>
      </c>
      <c r="D601" s="10" t="s">
        <v>907</v>
      </c>
      <c r="E601" s="29" t="s">
        <v>917</v>
      </c>
      <c r="F601" s="51" t="s">
        <v>1249</v>
      </c>
    </row>
    <row r="602" spans="1:6" ht="63.75" x14ac:dyDescent="0.25">
      <c r="A602" s="38">
        <v>601</v>
      </c>
      <c r="B602" s="38" t="str">
        <f t="shared" si="9"/>
        <v>**** *id_601 *ano_2019 *categoria_FALHA_AO_ALVO *tipo_Conclusão_irrelevante</v>
      </c>
      <c r="C602" s="10">
        <v>2019</v>
      </c>
      <c r="D602" s="10" t="s">
        <v>907</v>
      </c>
      <c r="E602" s="29" t="s">
        <v>917</v>
      </c>
      <c r="F602" s="51" t="s">
        <v>1250</v>
      </c>
    </row>
    <row r="603" spans="1:6" ht="47.25" x14ac:dyDescent="0.25">
      <c r="A603" s="38">
        <v>602</v>
      </c>
      <c r="B603" s="38" t="str">
        <f t="shared" si="9"/>
        <v>**** *id_602 *ano_2019 *categoria_FALHA_AO_ALVO *tipo_Espantalho</v>
      </c>
      <c r="C603" s="10">
        <v>2019</v>
      </c>
      <c r="D603" s="10" t="s">
        <v>907</v>
      </c>
      <c r="E603" s="29" t="s">
        <v>447</v>
      </c>
      <c r="F603" s="51" t="s">
        <v>1251</v>
      </c>
    </row>
    <row r="604" spans="1:6" ht="47.25" x14ac:dyDescent="0.25">
      <c r="A604" s="38">
        <v>603</v>
      </c>
      <c r="B604" s="38" t="str">
        <f t="shared" si="9"/>
        <v>**** *id_603 *ano_2019 *categoria_FALHA_AO_ALVO *tipo_Espantalho</v>
      </c>
      <c r="C604" s="10">
        <v>2019</v>
      </c>
      <c r="D604" s="10" t="s">
        <v>907</v>
      </c>
      <c r="E604" s="29" t="s">
        <v>447</v>
      </c>
      <c r="F604" s="51" t="s">
        <v>1252</v>
      </c>
    </row>
    <row r="605" spans="1:6" ht="63.75" x14ac:dyDescent="0.25">
      <c r="A605" s="38">
        <v>604</v>
      </c>
      <c r="B605" s="38" t="str">
        <f t="shared" si="9"/>
        <v>**** *id_604 *ano_2019 *categoria_FALHA_AO_ALVO *tipo_Petição_de_princípio</v>
      </c>
      <c r="C605" s="10">
        <v>2019</v>
      </c>
      <c r="D605" s="10" t="s">
        <v>907</v>
      </c>
      <c r="E605" s="29" t="s">
        <v>932</v>
      </c>
      <c r="F605" s="51" t="s">
        <v>1253</v>
      </c>
    </row>
    <row r="606" spans="1:6" ht="51" x14ac:dyDescent="0.25">
      <c r="A606" s="38">
        <v>605</v>
      </c>
      <c r="B606" s="38" t="str">
        <f t="shared" si="9"/>
        <v>**** *id_605 *ano_2019 *categoria_FUGIR_DO_ASSUNTO *tipo_Ad_hominem</v>
      </c>
      <c r="C606" s="10">
        <v>2019</v>
      </c>
      <c r="D606" s="10" t="s">
        <v>908</v>
      </c>
      <c r="E606" s="29" t="s">
        <v>924</v>
      </c>
      <c r="F606" s="51" t="s">
        <v>1254</v>
      </c>
    </row>
    <row r="607" spans="1:6" ht="51" x14ac:dyDescent="0.25">
      <c r="A607" s="38">
        <v>606</v>
      </c>
      <c r="B607" s="38" t="str">
        <f t="shared" si="9"/>
        <v>**** *id_606 *ano_2019 *categoria_FUGIR_DO_ASSUNTO *tipo_Apelo_à_autoridade</v>
      </c>
      <c r="C607" s="10">
        <v>2019</v>
      </c>
      <c r="D607" s="10" t="s">
        <v>908</v>
      </c>
      <c r="E607" s="24" t="s">
        <v>2476</v>
      </c>
      <c r="F607" s="51" t="s">
        <v>1622</v>
      </c>
    </row>
    <row r="608" spans="1:6" ht="51" x14ac:dyDescent="0.25">
      <c r="A608" s="38">
        <v>607</v>
      </c>
      <c r="B608" s="38" t="str">
        <f t="shared" si="9"/>
        <v>**** *id_607 *ano_2019 *categoria_FUGIR_DO_ASSUNTO *tipo_Apelo_à_autoridade</v>
      </c>
      <c r="C608" s="10">
        <v>2019</v>
      </c>
      <c r="D608" s="10" t="s">
        <v>908</v>
      </c>
      <c r="E608" s="24" t="s">
        <v>2476</v>
      </c>
      <c r="F608" s="51" t="s">
        <v>1255</v>
      </c>
    </row>
    <row r="609" spans="1:6" ht="63" x14ac:dyDescent="0.25">
      <c r="A609" s="38">
        <v>608</v>
      </c>
      <c r="B609" s="38" t="str">
        <f t="shared" si="9"/>
        <v>**** *id_608 *ano_2019 *categoria_FUGIR_DO_ASSUNTO *tipo_Apelo_à_autoridade</v>
      </c>
      <c r="C609" s="10">
        <v>2019</v>
      </c>
      <c r="D609" s="10" t="s">
        <v>908</v>
      </c>
      <c r="E609" s="24" t="s">
        <v>2476</v>
      </c>
      <c r="F609" s="51" t="s">
        <v>1256</v>
      </c>
    </row>
    <row r="610" spans="1:6" ht="78.75" x14ac:dyDescent="0.25">
      <c r="A610" s="38">
        <v>609</v>
      </c>
      <c r="B610" s="38" t="str">
        <f t="shared" si="9"/>
        <v>**** *id_609 *ano_2019 *categoria_FUGIR_DO_ASSUNTO *tipo_Apelo_à_autoridade</v>
      </c>
      <c r="C610" s="10">
        <v>2019</v>
      </c>
      <c r="D610" s="10" t="s">
        <v>908</v>
      </c>
      <c r="E610" s="24" t="s">
        <v>2476</v>
      </c>
      <c r="F610" s="51" t="s">
        <v>1623</v>
      </c>
    </row>
    <row r="611" spans="1:6" ht="47.25" x14ac:dyDescent="0.25">
      <c r="A611" s="38">
        <v>610</v>
      </c>
      <c r="B611" s="38" t="str">
        <f t="shared" si="9"/>
        <v>**** *id_610 *ano_2019 *categoria_INDUTIVA *tipo_Falsa_analogia</v>
      </c>
      <c r="C611" s="10">
        <v>2019</v>
      </c>
      <c r="D611" s="10" t="s">
        <v>345</v>
      </c>
      <c r="E611" s="29" t="s">
        <v>925</v>
      </c>
      <c r="F611" s="51" t="s">
        <v>1257</v>
      </c>
    </row>
    <row r="612" spans="1:6" ht="63" x14ac:dyDescent="0.25">
      <c r="A612" s="38">
        <v>611</v>
      </c>
      <c r="B612" s="38" t="str">
        <f t="shared" si="9"/>
        <v>**** *id_611 *ano_2019 *categoria_INDUTIVA *tipo_Indução_preguiçosa</v>
      </c>
      <c r="C612" s="10">
        <v>2019</v>
      </c>
      <c r="D612" s="10" t="s">
        <v>345</v>
      </c>
      <c r="E612" s="29" t="s">
        <v>919</v>
      </c>
      <c r="F612" s="51" t="s">
        <v>1258</v>
      </c>
    </row>
    <row r="613" spans="1:6" ht="63.75" x14ac:dyDescent="0.25">
      <c r="A613" s="38">
        <v>612</v>
      </c>
      <c r="B613" s="38" t="str">
        <f t="shared" si="9"/>
        <v>**** *id_612 *ano_2019 *categoria_REGRAS_GERAIS *tipo_Inversa_do_acidente</v>
      </c>
      <c r="C613" s="10">
        <v>2019</v>
      </c>
      <c r="D613" s="10" t="s">
        <v>910</v>
      </c>
      <c r="E613" s="24" t="s">
        <v>927</v>
      </c>
      <c r="F613" s="51" t="s">
        <v>1259</v>
      </c>
    </row>
    <row r="614" spans="1:6" ht="51" x14ac:dyDescent="0.25">
      <c r="A614" s="38">
        <v>613</v>
      </c>
      <c r="B614" s="38" t="str">
        <f t="shared" si="9"/>
        <v>**** *id_613 *ano_2020 *categoria_APELO_AOS_MOTIVOS *tipo_Apelo_à_força</v>
      </c>
      <c r="C614" s="10">
        <v>2020</v>
      </c>
      <c r="D614" s="10" t="s">
        <v>905</v>
      </c>
      <c r="E614" s="29" t="s">
        <v>940</v>
      </c>
      <c r="F614" s="51" t="s">
        <v>1724</v>
      </c>
    </row>
    <row r="615" spans="1:6" ht="51" x14ac:dyDescent="0.25">
      <c r="A615" s="38">
        <v>614</v>
      </c>
      <c r="B615" s="38" t="str">
        <f t="shared" si="9"/>
        <v>**** *id_614 *ano_2020 *categoria_APELO_AOS_MOTIVOS *tipo_Apelo_à_força</v>
      </c>
      <c r="C615" s="10">
        <v>2020</v>
      </c>
      <c r="D615" s="10" t="s">
        <v>905</v>
      </c>
      <c r="E615" s="29" t="s">
        <v>940</v>
      </c>
      <c r="F615" s="51" t="s">
        <v>1624</v>
      </c>
    </row>
    <row r="616" spans="1:6" ht="51" x14ac:dyDescent="0.25">
      <c r="A616" s="38">
        <v>615</v>
      </c>
      <c r="B616" s="38" t="str">
        <f t="shared" si="9"/>
        <v>**** *id_615 *ano_2020 *categoria_APELO_AOS_MOTIVOS *tipo_Apelo_à_piedade</v>
      </c>
      <c r="C616" s="10">
        <v>2020</v>
      </c>
      <c r="D616" s="10" t="s">
        <v>905</v>
      </c>
      <c r="E616" s="29" t="s">
        <v>942</v>
      </c>
      <c r="F616" s="51" t="s">
        <v>1260</v>
      </c>
    </row>
    <row r="617" spans="1:6" ht="63" x14ac:dyDescent="0.25">
      <c r="A617" s="38">
        <v>616</v>
      </c>
      <c r="B617" s="38" t="str">
        <f t="shared" si="9"/>
        <v>**** *id_616 *ano_2020 *categoria_APELO_AOS_MOTIVOS *tipo_Apelo_à_piedade</v>
      </c>
      <c r="C617" s="10">
        <v>2020</v>
      </c>
      <c r="D617" s="10" t="s">
        <v>905</v>
      </c>
      <c r="E617" s="29" t="s">
        <v>942</v>
      </c>
      <c r="F617" s="51" t="s">
        <v>1261</v>
      </c>
    </row>
    <row r="618" spans="1:6" ht="78.75" x14ac:dyDescent="0.25">
      <c r="A618" s="38">
        <v>617</v>
      </c>
      <c r="B618" s="38" t="str">
        <f t="shared" si="9"/>
        <v>**** *id_617 *ano_2020 *categoria_APELO_AOS_MOTIVOS *tipo_Apelo_à_piedade</v>
      </c>
      <c r="C618" s="10">
        <v>2020</v>
      </c>
      <c r="D618" s="10" t="s">
        <v>905</v>
      </c>
      <c r="E618" s="29" t="s">
        <v>942</v>
      </c>
      <c r="F618" s="51" t="s">
        <v>1262</v>
      </c>
    </row>
    <row r="619" spans="1:6" ht="51" x14ac:dyDescent="0.25">
      <c r="A619" s="38">
        <v>618</v>
      </c>
      <c r="B619" s="38" t="str">
        <f t="shared" si="9"/>
        <v>**** *id_618 *ano_2020 *categoria_APELO_AOS_MOTIVOS *tipo_Apelo_à_piedade</v>
      </c>
      <c r="C619" s="10">
        <v>2020</v>
      </c>
      <c r="D619" s="10" t="s">
        <v>905</v>
      </c>
      <c r="E619" s="29" t="s">
        <v>942</v>
      </c>
      <c r="F619" s="51" t="s">
        <v>1263</v>
      </c>
    </row>
    <row r="620" spans="1:6" ht="51" x14ac:dyDescent="0.25">
      <c r="A620" s="38">
        <v>619</v>
      </c>
      <c r="B620" s="38" t="str">
        <f t="shared" si="9"/>
        <v>**** *id_619 *ano_2020 *categoria_APELO_AOS_MOTIVOS *tipo_Apelo_à_piedade</v>
      </c>
      <c r="C620" s="10">
        <v>2020</v>
      </c>
      <c r="D620" s="10" t="s">
        <v>905</v>
      </c>
      <c r="E620" s="29" t="s">
        <v>942</v>
      </c>
      <c r="F620" s="51" t="s">
        <v>1625</v>
      </c>
    </row>
    <row r="621" spans="1:6" ht="63" x14ac:dyDescent="0.25">
      <c r="A621" s="38">
        <v>620</v>
      </c>
      <c r="B621" s="38" t="str">
        <f t="shared" si="9"/>
        <v>**** *id_620 *ano_2020 *categoria_APELO_AOS_MOTIVOS *tipo_Apelo_à_piedade</v>
      </c>
      <c r="C621" s="10">
        <v>2020</v>
      </c>
      <c r="D621" s="10" t="s">
        <v>905</v>
      </c>
      <c r="E621" s="29" t="s">
        <v>942</v>
      </c>
      <c r="F621" s="51" t="s">
        <v>1264</v>
      </c>
    </row>
    <row r="622" spans="1:6" ht="78.75" x14ac:dyDescent="0.25">
      <c r="A622" s="38">
        <v>621</v>
      </c>
      <c r="B622" s="38" t="str">
        <f t="shared" si="9"/>
        <v>**** *id_621 *ano_2020 *categoria_APELO_AOS_MOTIVOS *tipo_Apelo_à_preconceitos_ou_emoções</v>
      </c>
      <c r="C622" s="10">
        <v>2020</v>
      </c>
      <c r="D622" s="10" t="s">
        <v>905</v>
      </c>
      <c r="E622" s="24" t="s">
        <v>941</v>
      </c>
      <c r="F622" s="51" t="s">
        <v>1626</v>
      </c>
    </row>
    <row r="623" spans="1:6" ht="51" x14ac:dyDescent="0.25">
      <c r="A623" s="38">
        <v>622</v>
      </c>
      <c r="B623" s="38" t="str">
        <f t="shared" si="9"/>
        <v>**** *id_622 *ano_2020 *categoria_APELO_AOS_MOTIVOS *tipo_Apelo_ao_povo</v>
      </c>
      <c r="C623" s="10">
        <v>2020</v>
      </c>
      <c r="D623" s="10" t="s">
        <v>905</v>
      </c>
      <c r="E623" s="24" t="s">
        <v>911</v>
      </c>
      <c r="F623" s="51" t="s">
        <v>1265</v>
      </c>
    </row>
    <row r="624" spans="1:6" ht="63" x14ac:dyDescent="0.25">
      <c r="A624" s="38">
        <v>623</v>
      </c>
      <c r="B624" s="38" t="str">
        <f t="shared" si="9"/>
        <v>**** *id_623 *ano_2020 *categoria_APELO_AOS_MOTIVOS *tipo_Apelo_ao_povo</v>
      </c>
      <c r="C624" s="10">
        <v>2020</v>
      </c>
      <c r="D624" s="10" t="s">
        <v>905</v>
      </c>
      <c r="E624" s="24" t="s">
        <v>911</v>
      </c>
      <c r="F624" s="51" t="s">
        <v>1266</v>
      </c>
    </row>
    <row r="625" spans="1:6" ht="78.75" x14ac:dyDescent="0.25">
      <c r="A625" s="38">
        <v>624</v>
      </c>
      <c r="B625" s="38" t="str">
        <f t="shared" si="9"/>
        <v>**** *id_624 *ano_2020 *categoria_APELO_AOS_MOTIVOS *tipo_Apelo_ao_povo</v>
      </c>
      <c r="C625" s="10">
        <v>2020</v>
      </c>
      <c r="D625" s="10" t="s">
        <v>905</v>
      </c>
      <c r="E625" s="24" t="s">
        <v>911</v>
      </c>
      <c r="F625" s="51" t="s">
        <v>1627</v>
      </c>
    </row>
    <row r="626" spans="1:6" ht="110.25" x14ac:dyDescent="0.25">
      <c r="A626" s="38">
        <v>625</v>
      </c>
      <c r="B626" s="38" t="str">
        <f t="shared" si="9"/>
        <v>**** *id_625 *ano_2020 *categoria_APELO_AOS_MOTIVOS *tipo_Apelo_ao_povo</v>
      </c>
      <c r="C626" s="10">
        <v>2020</v>
      </c>
      <c r="D626" s="10" t="s">
        <v>905</v>
      </c>
      <c r="E626" s="24" t="s">
        <v>911</v>
      </c>
      <c r="F626" s="51" t="s">
        <v>1628</v>
      </c>
    </row>
    <row r="627" spans="1:6" ht="51" x14ac:dyDescent="0.25">
      <c r="A627" s="38">
        <v>626</v>
      </c>
      <c r="B627" s="38" t="str">
        <f t="shared" si="9"/>
        <v>**** *id_626 *ano_2020 *categoria_APELO_AOS_MOTIVOS *tipo_Apelo_ao_povo</v>
      </c>
      <c r="C627" s="10">
        <v>2020</v>
      </c>
      <c r="D627" s="10" t="s">
        <v>905</v>
      </c>
      <c r="E627" s="24" t="s">
        <v>911</v>
      </c>
      <c r="F627" s="51" t="s">
        <v>1267</v>
      </c>
    </row>
    <row r="628" spans="1:6" ht="110.25" x14ac:dyDescent="0.25">
      <c r="A628" s="38">
        <v>627</v>
      </c>
      <c r="B628" s="38" t="str">
        <f t="shared" si="9"/>
        <v>**** *id_627 *ano_2020 *categoria_APELO_AOS_MOTIVOS *tipo_Apelo_ao_povo</v>
      </c>
      <c r="C628" s="10">
        <v>2020</v>
      </c>
      <c r="D628" s="10" t="s">
        <v>905</v>
      </c>
      <c r="E628" s="24" t="s">
        <v>911</v>
      </c>
      <c r="F628" s="51" t="s">
        <v>1629</v>
      </c>
    </row>
    <row r="629" spans="1:6" ht="63" x14ac:dyDescent="0.25">
      <c r="A629" s="38">
        <v>628</v>
      </c>
      <c r="B629" s="38" t="str">
        <f t="shared" si="9"/>
        <v>**** *id_628 *ano_2020 *categoria_APELO_AOS_MOTIVOS *tipo_Apelo_ao_povo</v>
      </c>
      <c r="C629" s="10">
        <v>2020</v>
      </c>
      <c r="D629" s="10" t="s">
        <v>905</v>
      </c>
      <c r="E629" s="24" t="s">
        <v>911</v>
      </c>
      <c r="F629" s="51" t="s">
        <v>1630</v>
      </c>
    </row>
    <row r="630" spans="1:6" ht="51" x14ac:dyDescent="0.25">
      <c r="A630" s="38">
        <v>629</v>
      </c>
      <c r="B630" s="38" t="str">
        <f t="shared" si="9"/>
        <v>**** *id_629 *ano_2020 *categoria_APELO_AOS_MOTIVOS *tipo_Apelo_ao_povo</v>
      </c>
      <c r="C630" s="10">
        <v>2020</v>
      </c>
      <c r="D630" s="10" t="s">
        <v>905</v>
      </c>
      <c r="E630" s="24" t="s">
        <v>911</v>
      </c>
      <c r="F630" s="51" t="s">
        <v>1268</v>
      </c>
    </row>
    <row r="631" spans="1:6" ht="51" x14ac:dyDescent="0.25">
      <c r="A631" s="38">
        <v>630</v>
      </c>
      <c r="B631" s="38" t="str">
        <f t="shared" si="9"/>
        <v>**** *id_630 *ano_2020 *categoria_APELO_AOS_MOTIVOS *tipo_Apelo_ao_povo</v>
      </c>
      <c r="C631" s="10">
        <v>2020</v>
      </c>
      <c r="D631" s="10" t="s">
        <v>905</v>
      </c>
      <c r="E631" s="24" t="s">
        <v>911</v>
      </c>
      <c r="F631" s="51" t="s">
        <v>1631</v>
      </c>
    </row>
    <row r="632" spans="1:6" ht="94.5" x14ac:dyDescent="0.25">
      <c r="A632" s="38">
        <v>631</v>
      </c>
      <c r="B632" s="38" t="str">
        <f t="shared" si="9"/>
        <v>**** *id_631 *ano_2020 *categoria_APELO_AOS_MOTIVOS *tipo_Apelo_ao_povo</v>
      </c>
      <c r="C632" s="10">
        <v>2020</v>
      </c>
      <c r="D632" s="10" t="s">
        <v>905</v>
      </c>
      <c r="E632" s="24" t="s">
        <v>911</v>
      </c>
      <c r="F632" s="51" t="s">
        <v>1269</v>
      </c>
    </row>
    <row r="633" spans="1:6" ht="78.75" x14ac:dyDescent="0.25">
      <c r="A633" s="38">
        <v>632</v>
      </c>
      <c r="B633" s="38" t="str">
        <f t="shared" si="9"/>
        <v>**** *id_632 *ano_2020 *categoria_APELO_AOS_MOTIVOS *tipo_Apelo_ao_povo</v>
      </c>
      <c r="C633" s="10">
        <v>2020</v>
      </c>
      <c r="D633" s="10" t="s">
        <v>905</v>
      </c>
      <c r="E633" s="24" t="s">
        <v>911</v>
      </c>
      <c r="F633" s="51" t="s">
        <v>1632</v>
      </c>
    </row>
    <row r="634" spans="1:6" ht="63" x14ac:dyDescent="0.25">
      <c r="A634" s="38">
        <v>633</v>
      </c>
      <c r="B634" s="38" t="str">
        <f t="shared" si="9"/>
        <v>**** *id_633 *ano_2020 *categoria_APELO_AOS_MOTIVOS *tipo_Apelo_ao_povo</v>
      </c>
      <c r="C634" s="10">
        <v>2020</v>
      </c>
      <c r="D634" s="10" t="s">
        <v>905</v>
      </c>
      <c r="E634" s="24" t="s">
        <v>911</v>
      </c>
      <c r="F634" s="51" t="s">
        <v>1270</v>
      </c>
    </row>
    <row r="635" spans="1:6" ht="63" x14ac:dyDescent="0.25">
      <c r="A635" s="38">
        <v>634</v>
      </c>
      <c r="B635" s="38" t="str">
        <f t="shared" si="9"/>
        <v>**** *id_634 *ano_2020 *categoria_CAUSAIS *tipo_Causa_complexa</v>
      </c>
      <c r="C635" s="10">
        <v>2020</v>
      </c>
      <c r="D635" s="10" t="s">
        <v>349</v>
      </c>
      <c r="E635" s="29" t="s">
        <v>912</v>
      </c>
      <c r="F635" s="51" t="s">
        <v>1633</v>
      </c>
    </row>
    <row r="636" spans="1:6" ht="63" x14ac:dyDescent="0.25">
      <c r="A636" s="38">
        <v>635</v>
      </c>
      <c r="B636" s="38" t="str">
        <f t="shared" si="9"/>
        <v>**** *id_635 *ano_2020 *categoria_CAUSAIS *tipo_Causa_complexa</v>
      </c>
      <c r="C636" s="10">
        <v>2020</v>
      </c>
      <c r="D636" s="10" t="s">
        <v>349</v>
      </c>
      <c r="E636" s="29" t="s">
        <v>912</v>
      </c>
      <c r="F636" s="51" t="s">
        <v>1634</v>
      </c>
    </row>
    <row r="637" spans="1:6" ht="94.5" x14ac:dyDescent="0.25">
      <c r="A637" s="38">
        <v>636</v>
      </c>
      <c r="B637" s="38" t="str">
        <f t="shared" si="9"/>
        <v>**** *id_636 *ano_2020 *categoria_CAUSAIS *tipo_Insignificância</v>
      </c>
      <c r="C637" s="10">
        <v>2020</v>
      </c>
      <c r="D637" s="10" t="s">
        <v>349</v>
      </c>
      <c r="E637" s="25" t="s">
        <v>2474</v>
      </c>
      <c r="F637" s="51" t="s">
        <v>1271</v>
      </c>
    </row>
    <row r="638" spans="1:6" ht="63" x14ac:dyDescent="0.25">
      <c r="A638" s="38">
        <v>637</v>
      </c>
      <c r="B638" s="38" t="str">
        <f t="shared" si="9"/>
        <v>**** *id_637 *ano_2020 *categoria_CAUSAIS *tipo_Insignificância</v>
      </c>
      <c r="C638" s="10">
        <v>2020</v>
      </c>
      <c r="D638" s="10" t="s">
        <v>349</v>
      </c>
      <c r="E638" s="25" t="s">
        <v>2474</v>
      </c>
      <c r="F638" s="51" t="s">
        <v>1272</v>
      </c>
    </row>
    <row r="639" spans="1:6" ht="94.5" x14ac:dyDescent="0.25">
      <c r="A639" s="38">
        <v>638</v>
      </c>
      <c r="B639" s="38" t="str">
        <f t="shared" si="9"/>
        <v>**** *id_638 *ano_2020 *categoria_CAUSAIS *tipo_Insignificância</v>
      </c>
      <c r="C639" s="10">
        <v>2020</v>
      </c>
      <c r="D639" s="10" t="s">
        <v>349</v>
      </c>
      <c r="E639" s="25" t="s">
        <v>2474</v>
      </c>
      <c r="F639" s="51" t="s">
        <v>1725</v>
      </c>
    </row>
    <row r="640" spans="1:6" ht="110.25" x14ac:dyDescent="0.25">
      <c r="A640" s="38">
        <v>639</v>
      </c>
      <c r="B640" s="38" t="str">
        <f t="shared" si="9"/>
        <v>**** *id_639 *ano_2020 *categoria_ERROS_DE_DEFINIÇÃO *tipo_Definição_contraditória</v>
      </c>
      <c r="C640" s="10">
        <v>2020</v>
      </c>
      <c r="D640" s="10" t="s">
        <v>906</v>
      </c>
      <c r="E640" s="24" t="s">
        <v>937</v>
      </c>
      <c r="F640" s="51" t="s">
        <v>1726</v>
      </c>
    </row>
    <row r="641" spans="1:6" ht="63.75" x14ac:dyDescent="0.25">
      <c r="A641" s="38">
        <v>640</v>
      </c>
      <c r="B641" s="38" t="str">
        <f t="shared" si="9"/>
        <v>**** *id_640 *ano_2020 *categoria_ERROS_DE_DEFINIÇÃO *tipo_Definição_contraditória</v>
      </c>
      <c r="C641" s="10">
        <v>2020</v>
      </c>
      <c r="D641" s="10" t="s">
        <v>906</v>
      </c>
      <c r="E641" s="24" t="s">
        <v>937</v>
      </c>
      <c r="F641" s="51" t="s">
        <v>1273</v>
      </c>
    </row>
    <row r="642" spans="1:6" ht="63.75" x14ac:dyDescent="0.25">
      <c r="A642" s="38">
        <v>641</v>
      </c>
      <c r="B642" s="38" t="str">
        <f t="shared" ref="B642:B705" si="10">"**** *id_"&amp;A642&amp;" *ano_"&amp;C642&amp;" *categoria_"&amp;D642&amp;" *tipo_"&amp;E642</f>
        <v>**** *id_641 *ano_2020 *categoria_ERROS_DE_DEFINIÇÃO *tipo_Definição_contraditória</v>
      </c>
      <c r="C642" s="10">
        <v>2020</v>
      </c>
      <c r="D642" s="10" t="s">
        <v>906</v>
      </c>
      <c r="E642" s="24" t="s">
        <v>937</v>
      </c>
      <c r="F642" s="51" t="s">
        <v>1274</v>
      </c>
    </row>
    <row r="643" spans="1:6" ht="63" x14ac:dyDescent="0.25">
      <c r="A643" s="38">
        <v>642</v>
      </c>
      <c r="B643" s="38" t="str">
        <f t="shared" si="10"/>
        <v>**** *id_642 *ano_2020 *categoria_ERROS_DE_DEFINIÇÃO *tipo_Pouco_clara</v>
      </c>
      <c r="C643" s="10">
        <v>2020</v>
      </c>
      <c r="D643" s="10" t="s">
        <v>906</v>
      </c>
      <c r="E643" s="29" t="s">
        <v>923</v>
      </c>
      <c r="F643" s="51" t="s">
        <v>1635</v>
      </c>
    </row>
    <row r="644" spans="1:6" ht="47.25" x14ac:dyDescent="0.25">
      <c r="A644" s="38">
        <v>643</v>
      </c>
      <c r="B644" s="38" t="str">
        <f t="shared" si="10"/>
        <v>**** *id_643 *ano_2020 *categoria_EXPLICAÇÃO *tipo_Distorcer_os_fatos</v>
      </c>
      <c r="C644" s="10">
        <v>2020</v>
      </c>
      <c r="D644" s="10" t="s">
        <v>344</v>
      </c>
      <c r="E644" s="29" t="s">
        <v>2477</v>
      </c>
      <c r="F644" s="51" t="s">
        <v>1636</v>
      </c>
    </row>
    <row r="645" spans="1:6" ht="78.75" x14ac:dyDescent="0.25">
      <c r="A645" s="38">
        <v>644</v>
      </c>
      <c r="B645" s="38" t="str">
        <f t="shared" si="10"/>
        <v>**** *id_644 *ano_2020 *categoria_EXPLICAÇÃO *tipo_Distorcer_os_fatos</v>
      </c>
      <c r="C645" s="10">
        <v>2020</v>
      </c>
      <c r="D645" s="10" t="s">
        <v>344</v>
      </c>
      <c r="E645" s="29" t="s">
        <v>2477</v>
      </c>
      <c r="F645" s="51" t="s">
        <v>1275</v>
      </c>
    </row>
    <row r="646" spans="1:6" ht="78.75" x14ac:dyDescent="0.25">
      <c r="A646" s="38">
        <v>645</v>
      </c>
      <c r="B646" s="38" t="str">
        <f t="shared" si="10"/>
        <v>**** *id_645 *ano_2020 *categoria_EXPLICAÇÃO *tipo_Distorcer_os_fatos</v>
      </c>
      <c r="C646" s="10">
        <v>2020</v>
      </c>
      <c r="D646" s="10" t="s">
        <v>344</v>
      </c>
      <c r="E646" s="29" t="s">
        <v>2477</v>
      </c>
      <c r="F646" s="51" t="s">
        <v>1637</v>
      </c>
    </row>
    <row r="647" spans="1:6" ht="38.25" x14ac:dyDescent="0.25">
      <c r="A647" s="38">
        <v>646</v>
      </c>
      <c r="B647" s="38" t="str">
        <f t="shared" si="10"/>
        <v>**** *id_646 *ano_2020 *categoria_EXPLICAÇÃO *tipo_Irrefutabilidade</v>
      </c>
      <c r="C647" s="10">
        <v>2020</v>
      </c>
      <c r="D647" s="10" t="s">
        <v>344</v>
      </c>
      <c r="E647" s="24" t="s">
        <v>104</v>
      </c>
      <c r="F647" s="51" t="s">
        <v>1638</v>
      </c>
    </row>
    <row r="648" spans="1:6" ht="51" x14ac:dyDescent="0.25">
      <c r="A648" s="38">
        <v>647</v>
      </c>
      <c r="B648" s="38" t="str">
        <f t="shared" si="10"/>
        <v>**** *id_647 *ano_2020 *categoria_EXPLICAÇÃO *tipo_Pouca_profundidade</v>
      </c>
      <c r="C648" s="10">
        <v>2020</v>
      </c>
      <c r="D648" s="10" t="s">
        <v>344</v>
      </c>
      <c r="E648" s="29" t="s">
        <v>916</v>
      </c>
      <c r="F648" s="51" t="s">
        <v>1276</v>
      </c>
    </row>
    <row r="649" spans="1:6" ht="51" x14ac:dyDescent="0.25">
      <c r="A649" s="38">
        <v>648</v>
      </c>
      <c r="B649" s="38" t="str">
        <f t="shared" si="10"/>
        <v>**** *id_648 *ano_2020 *categoria_EXPLICAÇÃO *tipo_Pouca_profundidade</v>
      </c>
      <c r="C649" s="10">
        <v>2020</v>
      </c>
      <c r="D649" s="10" t="s">
        <v>344</v>
      </c>
      <c r="E649" s="29" t="s">
        <v>916</v>
      </c>
      <c r="F649" s="51" t="s">
        <v>1277</v>
      </c>
    </row>
    <row r="650" spans="1:6" ht="51" x14ac:dyDescent="0.25">
      <c r="A650" s="38">
        <v>649</v>
      </c>
      <c r="B650" s="38" t="str">
        <f t="shared" si="10"/>
        <v>**** *id_649 *ano_2020 *categoria_EXPLICAÇÃO *tipo_Pouca_profundidade</v>
      </c>
      <c r="C650" s="10">
        <v>2020</v>
      </c>
      <c r="D650" s="10" t="s">
        <v>344</v>
      </c>
      <c r="E650" s="29" t="s">
        <v>916</v>
      </c>
      <c r="F650" s="51" t="s">
        <v>1278</v>
      </c>
    </row>
    <row r="651" spans="1:6" ht="51" x14ac:dyDescent="0.25">
      <c r="A651" s="38">
        <v>650</v>
      </c>
      <c r="B651" s="38" t="str">
        <f t="shared" si="10"/>
        <v>**** *id_650 *ano_2020 *categoria_EXPLICAÇÃO *tipo_Pouca_profundidade</v>
      </c>
      <c r="C651" s="10">
        <v>2020</v>
      </c>
      <c r="D651" s="10" t="s">
        <v>344</v>
      </c>
      <c r="E651" s="29" t="s">
        <v>916</v>
      </c>
      <c r="F651" s="51" t="s">
        <v>1279</v>
      </c>
    </row>
    <row r="652" spans="1:6" ht="63" x14ac:dyDescent="0.25">
      <c r="A652" s="38">
        <v>651</v>
      </c>
      <c r="B652" s="38" t="str">
        <f t="shared" si="10"/>
        <v>**** *id_651 *ano_2020 *categoria_EXPLICAÇÃO *tipo_Pouca_profundidade</v>
      </c>
      <c r="C652" s="10">
        <v>2020</v>
      </c>
      <c r="D652" s="10" t="s">
        <v>344</v>
      </c>
      <c r="E652" s="29" t="s">
        <v>916</v>
      </c>
      <c r="F652" s="51" t="s">
        <v>1639</v>
      </c>
    </row>
    <row r="653" spans="1:6" ht="51" x14ac:dyDescent="0.25">
      <c r="A653" s="38">
        <v>652</v>
      </c>
      <c r="B653" s="38" t="str">
        <f t="shared" si="10"/>
        <v>**** *id_652 *ano_2020 *categoria_EXPLICAÇÃO *tipo_Pouca_profundidade</v>
      </c>
      <c r="C653" s="10">
        <v>2020</v>
      </c>
      <c r="D653" s="10" t="s">
        <v>344</v>
      </c>
      <c r="E653" s="29" t="s">
        <v>916</v>
      </c>
      <c r="F653" s="51" t="s">
        <v>1280</v>
      </c>
    </row>
    <row r="654" spans="1:6" ht="63" x14ac:dyDescent="0.25">
      <c r="A654" s="38">
        <v>653</v>
      </c>
      <c r="B654" s="38" t="str">
        <f t="shared" si="10"/>
        <v>**** *id_653 *ano_2020 *categoria_EXPLICAÇÃO *tipo_Pouca_profundidade</v>
      </c>
      <c r="C654" s="10">
        <v>2020</v>
      </c>
      <c r="D654" s="10" t="s">
        <v>344</v>
      </c>
      <c r="E654" s="29" t="s">
        <v>916</v>
      </c>
      <c r="F654" s="51" t="s">
        <v>1640</v>
      </c>
    </row>
    <row r="655" spans="1:6" ht="63.75" x14ac:dyDescent="0.25">
      <c r="A655" s="38">
        <v>654</v>
      </c>
      <c r="B655" s="38" t="str">
        <f t="shared" si="10"/>
        <v>**** *id_654 *ano_2020 *categoria_FALHA_AO_ALVO *tipo_Conclusão_irrelevante</v>
      </c>
      <c r="C655" s="10">
        <v>2020</v>
      </c>
      <c r="D655" s="10" t="s">
        <v>907</v>
      </c>
      <c r="E655" s="29" t="s">
        <v>917</v>
      </c>
      <c r="F655" s="51" t="s">
        <v>1641</v>
      </c>
    </row>
    <row r="656" spans="1:6" ht="78.75" x14ac:dyDescent="0.25">
      <c r="A656" s="38">
        <v>655</v>
      </c>
      <c r="B656" s="38" t="str">
        <f t="shared" si="10"/>
        <v>**** *id_655 *ano_2020 *categoria_FALHA_AO_ALVO *tipo_Espantalho</v>
      </c>
      <c r="C656" s="10">
        <v>2020</v>
      </c>
      <c r="D656" s="10" t="s">
        <v>907</v>
      </c>
      <c r="E656" s="29" t="s">
        <v>447</v>
      </c>
      <c r="F656" s="51" t="s">
        <v>1281</v>
      </c>
    </row>
    <row r="657" spans="1:6" ht="94.5" x14ac:dyDescent="0.25">
      <c r="A657" s="38">
        <v>656</v>
      </c>
      <c r="B657" s="38" t="str">
        <f t="shared" si="10"/>
        <v>**** *id_656 *ano_2020 *categoria_FUGIR_DO_ASSUNTO *tipo_Apelo_à_autoridade</v>
      </c>
      <c r="C657" s="10">
        <v>2020</v>
      </c>
      <c r="D657" s="10" t="s">
        <v>908</v>
      </c>
      <c r="E657" s="24" t="s">
        <v>2476</v>
      </c>
      <c r="F657" s="51" t="s">
        <v>2468</v>
      </c>
    </row>
    <row r="658" spans="1:6" ht="63.75" x14ac:dyDescent="0.25">
      <c r="A658" s="38">
        <v>657</v>
      </c>
      <c r="B658" s="38" t="str">
        <f t="shared" si="10"/>
        <v>**** *id_657 *ano_2018 *categoria_APELO_AOS_MOTIVOS *tipo_Apelo_à_preconceitos_ou_emoções</v>
      </c>
      <c r="C658" s="10">
        <v>2018</v>
      </c>
      <c r="D658" s="10" t="s">
        <v>905</v>
      </c>
      <c r="E658" s="24" t="s">
        <v>941</v>
      </c>
      <c r="F658" s="60" t="s">
        <v>2469</v>
      </c>
    </row>
    <row r="659" spans="1:6" ht="78.75" x14ac:dyDescent="0.25">
      <c r="A659" s="38">
        <v>658</v>
      </c>
      <c r="B659" s="38" t="str">
        <f t="shared" si="10"/>
        <v>**** *id_658 *ano_2020 *categoria_FUGIR_DO_ASSUNTO *tipo_Apelo_à_autoridade</v>
      </c>
      <c r="C659" s="10">
        <v>2020</v>
      </c>
      <c r="D659" s="10" t="s">
        <v>908</v>
      </c>
      <c r="E659" s="24" t="s">
        <v>2476</v>
      </c>
      <c r="F659" s="51" t="s">
        <v>1642</v>
      </c>
    </row>
    <row r="660" spans="1:6" ht="94.5" x14ac:dyDescent="0.25">
      <c r="A660" s="38">
        <v>659</v>
      </c>
      <c r="B660" s="38" t="str">
        <f t="shared" si="10"/>
        <v>**** *id_659 *ano_2020 *categoria_FUGIR_DO_ASSUNTO *tipo_Apelo_à_autoridade</v>
      </c>
      <c r="C660" s="10">
        <v>2020</v>
      </c>
      <c r="D660" s="10" t="s">
        <v>908</v>
      </c>
      <c r="E660" s="24" t="s">
        <v>2476</v>
      </c>
      <c r="F660" s="51" t="s">
        <v>1643</v>
      </c>
    </row>
    <row r="661" spans="1:6" ht="94.5" x14ac:dyDescent="0.25">
      <c r="A661" s="38">
        <v>660</v>
      </c>
      <c r="B661" s="38" t="str">
        <f t="shared" si="10"/>
        <v>**** *id_660 *ano_2020 *categoria_FUGIR_DO_ASSUNTO *tipo_Autoridade_anônima</v>
      </c>
      <c r="C661" s="10">
        <v>2020</v>
      </c>
      <c r="D661" s="10" t="s">
        <v>908</v>
      </c>
      <c r="E661" s="29" t="s">
        <v>918</v>
      </c>
      <c r="F661" s="51" t="s">
        <v>1644</v>
      </c>
    </row>
    <row r="662" spans="1:6" ht="110.25" x14ac:dyDescent="0.25">
      <c r="A662" s="38">
        <v>661</v>
      </c>
      <c r="B662" s="38" t="str">
        <f t="shared" si="10"/>
        <v>**** *id_661 *ano_2020 *categoria_FUGIR_DO_ASSUNTO *tipo_Estilo_sem_substância</v>
      </c>
      <c r="C662" s="10">
        <v>2020</v>
      </c>
      <c r="D662" s="10" t="s">
        <v>908</v>
      </c>
      <c r="E662" s="25" t="s">
        <v>2475</v>
      </c>
      <c r="F662" s="51" t="s">
        <v>1282</v>
      </c>
    </row>
    <row r="663" spans="1:6" ht="51" x14ac:dyDescent="0.25">
      <c r="A663" s="38">
        <v>662</v>
      </c>
      <c r="B663" s="38" t="str">
        <f t="shared" si="10"/>
        <v>**** *id_662 *ano_2020 *categoria_INDUTIVA *tipo_Amostra_não_representativa</v>
      </c>
      <c r="C663" s="10">
        <v>2020</v>
      </c>
      <c r="D663" s="10" t="s">
        <v>345</v>
      </c>
      <c r="E663" s="25" t="s">
        <v>935</v>
      </c>
      <c r="F663" s="51" t="s">
        <v>1283</v>
      </c>
    </row>
    <row r="664" spans="1:6" ht="63" x14ac:dyDescent="0.25">
      <c r="A664" s="38">
        <v>663</v>
      </c>
      <c r="B664" s="38" t="str">
        <f t="shared" si="10"/>
        <v>**** *id_663 *ano_2020 *categoria_INDUTIVA *tipo_Falsa_analogia</v>
      </c>
      <c r="C664" s="10">
        <v>2020</v>
      </c>
      <c r="D664" s="10" t="s">
        <v>345</v>
      </c>
      <c r="E664" s="29" t="s">
        <v>925</v>
      </c>
      <c r="F664" s="51" t="s">
        <v>1645</v>
      </c>
    </row>
    <row r="665" spans="1:6" ht="51" x14ac:dyDescent="0.25">
      <c r="A665" s="38">
        <v>664</v>
      </c>
      <c r="B665" s="38" t="str">
        <f t="shared" si="10"/>
        <v>**** *id_664 *ano_2020 *categoria_INDUTIVA *tipo_Generalização_precipitada</v>
      </c>
      <c r="C665" s="10">
        <v>2020</v>
      </c>
      <c r="D665" s="10" t="s">
        <v>345</v>
      </c>
      <c r="E665" s="24" t="s">
        <v>926</v>
      </c>
      <c r="F665" s="51" t="s">
        <v>1284</v>
      </c>
    </row>
    <row r="666" spans="1:6" ht="51" x14ac:dyDescent="0.25">
      <c r="A666" s="38">
        <v>665</v>
      </c>
      <c r="B666" s="38" t="str">
        <f t="shared" si="10"/>
        <v>**** *id_665 *ano_2020 *categoria_INDUTIVA *tipo_Generalização_precipitada</v>
      </c>
      <c r="C666" s="10">
        <v>2020</v>
      </c>
      <c r="D666" s="10" t="s">
        <v>345</v>
      </c>
      <c r="E666" s="24" t="s">
        <v>926</v>
      </c>
      <c r="F666" s="51" t="s">
        <v>1285</v>
      </c>
    </row>
    <row r="667" spans="1:6" ht="38.25" x14ac:dyDescent="0.25">
      <c r="A667" s="38">
        <v>666</v>
      </c>
      <c r="B667" s="38" t="str">
        <f t="shared" si="10"/>
        <v>**** *id_666 *ano_2020 *categoria_INDUTIVA *tipo_Omissão_de_dados</v>
      </c>
      <c r="C667" s="10">
        <v>2020</v>
      </c>
      <c r="D667" s="10" t="s">
        <v>345</v>
      </c>
      <c r="E667" s="29" t="s">
        <v>920</v>
      </c>
      <c r="F667" s="51" t="s">
        <v>1286</v>
      </c>
    </row>
    <row r="668" spans="1:6" ht="51" x14ac:dyDescent="0.25">
      <c r="A668" s="38">
        <v>667</v>
      </c>
      <c r="B668" s="38" t="str">
        <f t="shared" si="10"/>
        <v>**** *id_667 *ano_2021 *categoria_APELO_AOS_MOTIVOS *tipo_Apelo_à_força</v>
      </c>
      <c r="C668" s="10">
        <v>2021</v>
      </c>
      <c r="D668" s="10" t="s">
        <v>905</v>
      </c>
      <c r="E668" s="29" t="s">
        <v>940</v>
      </c>
      <c r="F668" s="51" t="s">
        <v>1287</v>
      </c>
    </row>
    <row r="669" spans="1:6" ht="110.25" x14ac:dyDescent="0.25">
      <c r="A669" s="38">
        <v>668</v>
      </c>
      <c r="B669" s="38" t="str">
        <f t="shared" si="10"/>
        <v>**** *id_668 *ano_2021 *categoria_APELO_AOS_MOTIVOS *tipo_Apelo_à_piedade</v>
      </c>
      <c r="C669" s="10">
        <v>2021</v>
      </c>
      <c r="D669" s="10" t="s">
        <v>905</v>
      </c>
      <c r="E669" s="29" t="s">
        <v>942</v>
      </c>
      <c r="F669" s="51" t="s">
        <v>1288</v>
      </c>
    </row>
    <row r="670" spans="1:6" ht="63" x14ac:dyDescent="0.25">
      <c r="A670" s="38">
        <v>669</v>
      </c>
      <c r="B670" s="38" t="str">
        <f t="shared" si="10"/>
        <v>**** *id_669 *ano_2021 *categoria_APELO_AOS_MOTIVOS *tipo_Apelo_à_piedade</v>
      </c>
      <c r="C670" s="10">
        <v>2021</v>
      </c>
      <c r="D670" s="10" t="s">
        <v>905</v>
      </c>
      <c r="E670" s="29" t="s">
        <v>942</v>
      </c>
      <c r="F670" s="51" t="s">
        <v>1289</v>
      </c>
    </row>
    <row r="671" spans="1:6" ht="63" x14ac:dyDescent="0.25">
      <c r="A671" s="38">
        <v>670</v>
      </c>
      <c r="B671" s="38" t="str">
        <f t="shared" si="10"/>
        <v>**** *id_670 *ano_2021 *categoria_APELO_AOS_MOTIVOS *tipo_Apelo_à_piedade</v>
      </c>
      <c r="C671" s="10">
        <v>2021</v>
      </c>
      <c r="D671" s="10" t="s">
        <v>905</v>
      </c>
      <c r="E671" s="29" t="s">
        <v>942</v>
      </c>
      <c r="F671" s="51" t="s">
        <v>1646</v>
      </c>
    </row>
    <row r="672" spans="1:6" ht="51" x14ac:dyDescent="0.25">
      <c r="A672" s="38">
        <v>671</v>
      </c>
      <c r="B672" s="38" t="str">
        <f t="shared" si="10"/>
        <v>**** *id_671 *ano_2021 *categoria_APELO_AOS_MOTIVOS *tipo_Apelo_à_piedade</v>
      </c>
      <c r="C672" s="10">
        <v>2021</v>
      </c>
      <c r="D672" s="10" t="s">
        <v>905</v>
      </c>
      <c r="E672" s="29" t="s">
        <v>942</v>
      </c>
      <c r="F672" s="51" t="s">
        <v>1647</v>
      </c>
    </row>
    <row r="673" spans="1:6" ht="78.75" x14ac:dyDescent="0.25">
      <c r="A673" s="38">
        <v>672</v>
      </c>
      <c r="B673" s="38" t="str">
        <f t="shared" si="10"/>
        <v>**** *id_672 *ano_2021 *categoria_APELO_AOS_MOTIVOS *tipo_Apelo_à_piedade</v>
      </c>
      <c r="C673" s="10">
        <v>2021</v>
      </c>
      <c r="D673" s="10" t="s">
        <v>905</v>
      </c>
      <c r="E673" s="29" t="s">
        <v>942</v>
      </c>
      <c r="F673" s="51" t="s">
        <v>1648</v>
      </c>
    </row>
    <row r="674" spans="1:6" ht="141.75" x14ac:dyDescent="0.25">
      <c r="A674" s="38">
        <v>673</v>
      </c>
      <c r="B674" s="38" t="str">
        <f t="shared" si="10"/>
        <v>**** *id_673 *ano_2021 *categoria_APELO_AOS_MOTIVOS *tipo_Apelo_à_preconceitos_ou_emoções</v>
      </c>
      <c r="C674" s="10">
        <v>2021</v>
      </c>
      <c r="D674" s="10" t="s">
        <v>905</v>
      </c>
      <c r="E674" s="24" t="s">
        <v>941</v>
      </c>
      <c r="F674" s="51" t="s">
        <v>1371</v>
      </c>
    </row>
    <row r="675" spans="1:6" ht="63.75" x14ac:dyDescent="0.25">
      <c r="A675" s="38">
        <v>674</v>
      </c>
      <c r="B675" s="38" t="str">
        <f t="shared" si="10"/>
        <v>**** *id_674 *ano_2021 *categoria_APELO_AOS_MOTIVOS *tipo_Apelo_à_preconceitos_ou_emoções</v>
      </c>
      <c r="C675" s="10">
        <v>2021</v>
      </c>
      <c r="D675" s="10" t="s">
        <v>905</v>
      </c>
      <c r="E675" s="24" t="s">
        <v>941</v>
      </c>
      <c r="F675" s="51" t="s">
        <v>1290</v>
      </c>
    </row>
    <row r="676" spans="1:6" ht="94.5" x14ac:dyDescent="0.25">
      <c r="A676" s="38">
        <v>675</v>
      </c>
      <c r="B676" s="38" t="str">
        <f t="shared" si="10"/>
        <v>**** *id_675 *ano_2021 *categoria_APELO_AOS_MOTIVOS *tipo_Apelo_à_preconceitos_ou_emoções</v>
      </c>
      <c r="C676" s="10">
        <v>2021</v>
      </c>
      <c r="D676" s="10" t="s">
        <v>905</v>
      </c>
      <c r="E676" s="24" t="s">
        <v>941</v>
      </c>
      <c r="F676" s="51" t="s">
        <v>1372</v>
      </c>
    </row>
    <row r="677" spans="1:6" ht="63.75" x14ac:dyDescent="0.25">
      <c r="A677" s="38">
        <v>676</v>
      </c>
      <c r="B677" s="38" t="str">
        <f t="shared" si="10"/>
        <v>**** *id_676 *ano_2021 *categoria_APELO_AOS_MOTIVOS *tipo_Apelo_à_preconceitos_ou_emoções</v>
      </c>
      <c r="C677" s="10">
        <v>2021</v>
      </c>
      <c r="D677" s="10" t="s">
        <v>905</v>
      </c>
      <c r="E677" s="24" t="s">
        <v>941</v>
      </c>
      <c r="F677" s="51" t="s">
        <v>1373</v>
      </c>
    </row>
    <row r="678" spans="1:6" ht="63.75" x14ac:dyDescent="0.25">
      <c r="A678" s="38">
        <v>677</v>
      </c>
      <c r="B678" s="38" t="str">
        <f t="shared" si="10"/>
        <v>**** *id_677 *ano_2021 *categoria_APELO_AOS_MOTIVOS *tipo_Apelo_à_preconceitos_ou_emoções</v>
      </c>
      <c r="C678" s="10">
        <v>2021</v>
      </c>
      <c r="D678" s="10" t="s">
        <v>905</v>
      </c>
      <c r="E678" s="24" t="s">
        <v>941</v>
      </c>
      <c r="F678" s="51" t="s">
        <v>1649</v>
      </c>
    </row>
    <row r="679" spans="1:6" ht="78.75" x14ac:dyDescent="0.25">
      <c r="A679" s="38">
        <v>678</v>
      </c>
      <c r="B679" s="38" t="str">
        <f t="shared" si="10"/>
        <v>**** *id_678 *ano_2021 *categoria_APELO_AOS_MOTIVOS *tipo_Apelo_à_preconceitos_ou_emoções</v>
      </c>
      <c r="C679" s="10">
        <v>2021</v>
      </c>
      <c r="D679" s="10" t="s">
        <v>905</v>
      </c>
      <c r="E679" s="24" t="s">
        <v>941</v>
      </c>
      <c r="F679" s="51" t="s">
        <v>1650</v>
      </c>
    </row>
    <row r="680" spans="1:6" ht="63.75" x14ac:dyDescent="0.25">
      <c r="A680" s="38">
        <v>679</v>
      </c>
      <c r="B680" s="38" t="str">
        <f t="shared" si="10"/>
        <v>**** *id_679 *ano_2021 *categoria_APELO_AOS_MOTIVOS *tipo_Apelo_à_preconceitos_ou_emoções</v>
      </c>
      <c r="C680" s="10">
        <v>2021</v>
      </c>
      <c r="D680" s="10" t="s">
        <v>905</v>
      </c>
      <c r="E680" s="24" t="s">
        <v>941</v>
      </c>
      <c r="F680" s="51" t="s">
        <v>1291</v>
      </c>
    </row>
    <row r="681" spans="1:6" ht="63.75" x14ac:dyDescent="0.25">
      <c r="A681" s="38">
        <v>680</v>
      </c>
      <c r="B681" s="38" t="str">
        <f t="shared" si="10"/>
        <v>**** *id_680 *ano_2021 *categoria_APELO_AOS_MOTIVOS *tipo_Apelo_à_preconceitos_ou_emoções</v>
      </c>
      <c r="C681" s="10">
        <v>2021</v>
      </c>
      <c r="D681" s="10" t="s">
        <v>905</v>
      </c>
      <c r="E681" s="24" t="s">
        <v>941</v>
      </c>
      <c r="F681" s="51" t="s">
        <v>1292</v>
      </c>
    </row>
    <row r="682" spans="1:6" ht="63.75" x14ac:dyDescent="0.25">
      <c r="A682" s="38">
        <v>681</v>
      </c>
      <c r="B682" s="38" t="str">
        <f t="shared" si="10"/>
        <v>**** *id_681 *ano_2021 *categoria_APELO_AOS_MOTIVOS *tipo_Apelo_à_preconceitos_ou_emoções</v>
      </c>
      <c r="C682" s="10">
        <v>2021</v>
      </c>
      <c r="D682" s="10" t="s">
        <v>905</v>
      </c>
      <c r="E682" s="24" t="s">
        <v>941</v>
      </c>
      <c r="F682" s="51" t="s">
        <v>1293</v>
      </c>
    </row>
    <row r="683" spans="1:6" ht="63.75" x14ac:dyDescent="0.25">
      <c r="A683" s="38">
        <v>682</v>
      </c>
      <c r="B683" s="38" t="str">
        <f t="shared" si="10"/>
        <v>**** *id_682 *ano_2021 *categoria_APELO_AOS_MOTIVOS *tipo_Apelo_à_preconceitos_ou_emoções</v>
      </c>
      <c r="C683" s="10">
        <v>2021</v>
      </c>
      <c r="D683" s="10" t="s">
        <v>905</v>
      </c>
      <c r="E683" s="24" t="s">
        <v>941</v>
      </c>
      <c r="F683" s="51" t="s">
        <v>1727</v>
      </c>
    </row>
    <row r="684" spans="1:6" ht="78.75" x14ac:dyDescent="0.25">
      <c r="A684" s="38">
        <v>683</v>
      </c>
      <c r="B684" s="38" t="str">
        <f t="shared" si="10"/>
        <v>**** *id_683 *ano_2021 *categoria_APELO_AOS_MOTIVOS *tipo_Apelo_à_preconceitos_ou_emoções</v>
      </c>
      <c r="C684" s="10">
        <v>2021</v>
      </c>
      <c r="D684" s="10" t="s">
        <v>905</v>
      </c>
      <c r="E684" s="24" t="s">
        <v>941</v>
      </c>
      <c r="F684" s="51" t="s">
        <v>1728</v>
      </c>
    </row>
    <row r="685" spans="1:6" ht="51" x14ac:dyDescent="0.25">
      <c r="A685" s="38">
        <v>684</v>
      </c>
      <c r="B685" s="38" t="str">
        <f t="shared" si="10"/>
        <v>**** *id_684 *ano_2021 *categoria_APELO_AOS_MOTIVOS *tipo_Apelo_ao_povo</v>
      </c>
      <c r="C685" s="10">
        <v>2021</v>
      </c>
      <c r="D685" s="10" t="s">
        <v>905</v>
      </c>
      <c r="E685" s="24" t="s">
        <v>911</v>
      </c>
      <c r="F685" s="51" t="s">
        <v>1651</v>
      </c>
    </row>
    <row r="686" spans="1:6" ht="51" x14ac:dyDescent="0.25">
      <c r="A686" s="38">
        <v>685</v>
      </c>
      <c r="B686" s="38" t="str">
        <f t="shared" si="10"/>
        <v>**** *id_685 *ano_2021 *categoria_APELO_AOS_MOTIVOS *tipo_Apelo_ao_povo</v>
      </c>
      <c r="C686" s="10">
        <v>2021</v>
      </c>
      <c r="D686" s="10" t="s">
        <v>905</v>
      </c>
      <c r="E686" s="24" t="s">
        <v>911</v>
      </c>
      <c r="F686" s="51" t="s">
        <v>1294</v>
      </c>
    </row>
    <row r="687" spans="1:6" ht="94.5" x14ac:dyDescent="0.25">
      <c r="A687" s="38">
        <v>686</v>
      </c>
      <c r="B687" s="38" t="str">
        <f t="shared" si="10"/>
        <v>**** *id_686 *ano_2021 *categoria_APELO_AOS_MOTIVOS *tipo_Apelo_ao_povo</v>
      </c>
      <c r="C687" s="10">
        <v>2021</v>
      </c>
      <c r="D687" s="10" t="s">
        <v>905</v>
      </c>
      <c r="E687" s="24" t="s">
        <v>911</v>
      </c>
      <c r="F687" s="51" t="s">
        <v>1374</v>
      </c>
    </row>
    <row r="688" spans="1:6" ht="51" x14ac:dyDescent="0.25">
      <c r="A688" s="38">
        <v>687</v>
      </c>
      <c r="B688" s="38" t="str">
        <f t="shared" si="10"/>
        <v>**** *id_687 *ano_2021 *categoria_APELO_AOS_MOTIVOS *tipo_Apelo_ao_povo</v>
      </c>
      <c r="C688" s="10">
        <v>2021</v>
      </c>
      <c r="D688" s="10" t="s">
        <v>905</v>
      </c>
      <c r="E688" s="24" t="s">
        <v>911</v>
      </c>
      <c r="F688" s="51" t="s">
        <v>1295</v>
      </c>
    </row>
    <row r="689" spans="1:6" ht="51" x14ac:dyDescent="0.25">
      <c r="A689" s="38">
        <v>688</v>
      </c>
      <c r="B689" s="38" t="str">
        <f t="shared" si="10"/>
        <v>**** *id_688 *ano_2021 *categoria_APELO_AOS_MOTIVOS *tipo_Apelo_ao_povo</v>
      </c>
      <c r="C689" s="10">
        <v>2021</v>
      </c>
      <c r="D689" s="10" t="s">
        <v>905</v>
      </c>
      <c r="E689" s="24" t="s">
        <v>911</v>
      </c>
      <c r="F689" s="51" t="s">
        <v>1296</v>
      </c>
    </row>
    <row r="690" spans="1:6" ht="51" x14ac:dyDescent="0.25">
      <c r="A690" s="38">
        <v>689</v>
      </c>
      <c r="B690" s="38" t="str">
        <f t="shared" si="10"/>
        <v>**** *id_689 *ano_2021 *categoria_APELO_AOS_MOTIVOS *tipo_Apelo_ao_povo</v>
      </c>
      <c r="C690" s="10">
        <v>2021</v>
      </c>
      <c r="D690" s="10" t="s">
        <v>905</v>
      </c>
      <c r="E690" s="24" t="s">
        <v>911</v>
      </c>
      <c r="F690" s="51" t="s">
        <v>1652</v>
      </c>
    </row>
    <row r="691" spans="1:6" ht="51" x14ac:dyDescent="0.25">
      <c r="A691" s="38">
        <v>690</v>
      </c>
      <c r="B691" s="38" t="str">
        <f t="shared" si="10"/>
        <v>**** *id_690 *ano_2021 *categoria_APELO_AOS_MOTIVOS *tipo_Apelo_ao_povo</v>
      </c>
      <c r="C691" s="10">
        <v>2021</v>
      </c>
      <c r="D691" s="10" t="s">
        <v>905</v>
      </c>
      <c r="E691" s="24" t="s">
        <v>911</v>
      </c>
      <c r="F691" s="51" t="s">
        <v>1297</v>
      </c>
    </row>
    <row r="692" spans="1:6" ht="51" x14ac:dyDescent="0.25">
      <c r="A692" s="38">
        <v>691</v>
      </c>
      <c r="B692" s="38" t="str">
        <f t="shared" si="10"/>
        <v>**** *id_691 *ano_2021 *categoria_APELO_AOS_MOTIVOS *tipo_Apelo_ao_povo</v>
      </c>
      <c r="C692" s="10">
        <v>2021</v>
      </c>
      <c r="D692" s="10" t="s">
        <v>905</v>
      </c>
      <c r="E692" s="24" t="s">
        <v>911</v>
      </c>
      <c r="F692" s="51" t="s">
        <v>1298</v>
      </c>
    </row>
    <row r="693" spans="1:6" ht="51" x14ac:dyDescent="0.25">
      <c r="A693" s="38">
        <v>692</v>
      </c>
      <c r="B693" s="38" t="str">
        <f t="shared" si="10"/>
        <v>**** *id_692 *ano_2021 *categoria_APELO_AOS_MOTIVOS *tipo_Apelo_ao_povo</v>
      </c>
      <c r="C693" s="10">
        <v>2021</v>
      </c>
      <c r="D693" s="10" t="s">
        <v>905</v>
      </c>
      <c r="E693" s="24" t="s">
        <v>911</v>
      </c>
      <c r="F693" s="51" t="s">
        <v>1299</v>
      </c>
    </row>
    <row r="694" spans="1:6" ht="173.25" x14ac:dyDescent="0.25">
      <c r="A694" s="38">
        <v>693</v>
      </c>
      <c r="B694" s="38" t="str">
        <f t="shared" si="10"/>
        <v>**** *id_693 *ano_2021 *categoria_APELO_AOS_MOTIVOS *tipo_Apelo_ao_povo</v>
      </c>
      <c r="C694" s="10">
        <v>2021</v>
      </c>
      <c r="D694" s="10" t="s">
        <v>905</v>
      </c>
      <c r="E694" s="24" t="s">
        <v>911</v>
      </c>
      <c r="F694" s="51" t="s">
        <v>1341</v>
      </c>
    </row>
    <row r="695" spans="1:6" ht="78.75" x14ac:dyDescent="0.25">
      <c r="A695" s="38">
        <v>694</v>
      </c>
      <c r="B695" s="38" t="str">
        <f t="shared" si="10"/>
        <v>**** *id_694 *ano_2021 *categoria_APELO_AOS_MOTIVOS *tipo_Apelo_ao_povo</v>
      </c>
      <c r="C695" s="10">
        <v>2021</v>
      </c>
      <c r="D695" s="10" t="s">
        <v>905</v>
      </c>
      <c r="E695" s="24" t="s">
        <v>911</v>
      </c>
      <c r="F695" s="51" t="s">
        <v>1653</v>
      </c>
    </row>
    <row r="696" spans="1:6" ht="51" x14ac:dyDescent="0.25">
      <c r="A696" s="38">
        <v>695</v>
      </c>
      <c r="B696" s="38" t="str">
        <f t="shared" si="10"/>
        <v>**** *id_695 *ano_2021 *categoria_APELO_AOS_MOTIVOS *tipo_Apelo_ao_povo</v>
      </c>
      <c r="C696" s="10">
        <v>2021</v>
      </c>
      <c r="D696" s="10" t="s">
        <v>905</v>
      </c>
      <c r="E696" s="24" t="s">
        <v>911</v>
      </c>
      <c r="F696" s="51" t="s">
        <v>1300</v>
      </c>
    </row>
    <row r="697" spans="1:6" ht="51" x14ac:dyDescent="0.25">
      <c r="A697" s="38">
        <v>696</v>
      </c>
      <c r="B697" s="38" t="str">
        <f t="shared" si="10"/>
        <v>**** *id_696 *ano_2021 *categoria_APELO_AOS_MOTIVOS *tipo_Apelo_ao_povo</v>
      </c>
      <c r="C697" s="10">
        <v>2021</v>
      </c>
      <c r="D697" s="10" t="s">
        <v>905</v>
      </c>
      <c r="E697" s="24" t="s">
        <v>911</v>
      </c>
      <c r="F697" s="51" t="s">
        <v>1301</v>
      </c>
    </row>
    <row r="698" spans="1:6" ht="63" x14ac:dyDescent="0.25">
      <c r="A698" s="38">
        <v>697</v>
      </c>
      <c r="B698" s="38" t="str">
        <f t="shared" si="10"/>
        <v>**** *id_697 *ano_2021 *categoria_APELO_AOS_MOTIVOS *tipo_Apelo_ao_povo</v>
      </c>
      <c r="C698" s="10">
        <v>2021</v>
      </c>
      <c r="D698" s="10" t="s">
        <v>905</v>
      </c>
      <c r="E698" s="24" t="s">
        <v>911</v>
      </c>
      <c r="F698" s="51" t="s">
        <v>1375</v>
      </c>
    </row>
    <row r="699" spans="1:6" ht="51" x14ac:dyDescent="0.25">
      <c r="A699" s="38">
        <v>698</v>
      </c>
      <c r="B699" s="38" t="str">
        <f t="shared" si="10"/>
        <v>**** *id_698 *ano_2021 *categoria_APELO_AOS_MOTIVOS *tipo_Apelo_ao_povo</v>
      </c>
      <c r="C699" s="10">
        <v>2021</v>
      </c>
      <c r="D699" s="10" t="s">
        <v>905</v>
      </c>
      <c r="E699" s="24" t="s">
        <v>911</v>
      </c>
      <c r="F699" s="51" t="s">
        <v>1302</v>
      </c>
    </row>
    <row r="700" spans="1:6" ht="51" x14ac:dyDescent="0.25">
      <c r="A700" s="38">
        <v>699</v>
      </c>
      <c r="B700" s="38" t="str">
        <f t="shared" si="10"/>
        <v>**** *id_699 *ano_2021 *categoria_APELO_AOS_MOTIVOS *tipo_Apelo_ao_povo</v>
      </c>
      <c r="C700" s="10">
        <v>2021</v>
      </c>
      <c r="D700" s="10" t="s">
        <v>905</v>
      </c>
      <c r="E700" s="24" t="s">
        <v>911</v>
      </c>
      <c r="F700" s="51" t="s">
        <v>1303</v>
      </c>
    </row>
    <row r="701" spans="1:6" ht="51" x14ac:dyDescent="0.25">
      <c r="A701" s="38">
        <v>700</v>
      </c>
      <c r="B701" s="38" t="str">
        <f t="shared" si="10"/>
        <v>**** *id_700 *ano_2021 *categoria_APELO_AOS_MOTIVOS *tipo_Apelo_ao_povo</v>
      </c>
      <c r="C701" s="10">
        <v>2021</v>
      </c>
      <c r="D701" s="10" t="s">
        <v>905</v>
      </c>
      <c r="E701" s="24" t="s">
        <v>911</v>
      </c>
      <c r="F701" s="51" t="s">
        <v>1654</v>
      </c>
    </row>
    <row r="702" spans="1:6" ht="63" x14ac:dyDescent="0.25">
      <c r="A702" s="38">
        <v>701</v>
      </c>
      <c r="B702" s="38" t="str">
        <f t="shared" si="10"/>
        <v>**** *id_701 *ano_2021 *categoria_APELO_AOS_MOTIVOS *tipo_Apelo_ao_povo</v>
      </c>
      <c r="C702" s="10">
        <v>2021</v>
      </c>
      <c r="D702" s="10" t="s">
        <v>905</v>
      </c>
      <c r="E702" s="24" t="s">
        <v>911</v>
      </c>
      <c r="F702" s="51" t="s">
        <v>1655</v>
      </c>
    </row>
    <row r="703" spans="1:6" ht="51" x14ac:dyDescent="0.25">
      <c r="A703" s="38">
        <v>702</v>
      </c>
      <c r="B703" s="38" t="str">
        <f t="shared" si="10"/>
        <v>**** *id_702 *ano_2021 *categoria_APELO_AOS_MOTIVOS *tipo_Apelo_ao_povo</v>
      </c>
      <c r="C703" s="10">
        <v>2021</v>
      </c>
      <c r="D703" s="10" t="s">
        <v>905</v>
      </c>
      <c r="E703" s="24" t="s">
        <v>911</v>
      </c>
      <c r="F703" s="51" t="s">
        <v>1656</v>
      </c>
    </row>
    <row r="704" spans="1:6" ht="51" x14ac:dyDescent="0.25">
      <c r="A704" s="38">
        <v>703</v>
      </c>
      <c r="B704" s="38" t="str">
        <f t="shared" si="10"/>
        <v>**** *id_703 *ano_2021 *categoria_APELO_AOS_MOTIVOS *tipo_Apelo_ao_povo</v>
      </c>
      <c r="C704" s="10">
        <v>2021</v>
      </c>
      <c r="D704" s="10" t="s">
        <v>905</v>
      </c>
      <c r="E704" s="24" t="s">
        <v>911</v>
      </c>
      <c r="F704" s="51" t="s">
        <v>1304</v>
      </c>
    </row>
    <row r="705" spans="1:6" ht="51" x14ac:dyDescent="0.25">
      <c r="A705" s="38">
        <v>704</v>
      </c>
      <c r="B705" s="38" t="str">
        <f t="shared" si="10"/>
        <v>**** *id_704 *ano_2021 *categoria_APELO_AOS_MOTIVOS *tipo_Apelo_ao_povo</v>
      </c>
      <c r="C705" s="10">
        <v>2021</v>
      </c>
      <c r="D705" s="10" t="s">
        <v>905</v>
      </c>
      <c r="E705" s="24" t="s">
        <v>911</v>
      </c>
      <c r="F705" s="51" t="s">
        <v>1376</v>
      </c>
    </row>
    <row r="706" spans="1:6" ht="78.75" x14ac:dyDescent="0.25">
      <c r="A706" s="38">
        <v>705</v>
      </c>
      <c r="B706" s="38" t="str">
        <f t="shared" ref="B706:B769" si="11">"**** *id_"&amp;A706&amp;" *ano_"&amp;C706&amp;" *categoria_"&amp;D706&amp;" *tipo_"&amp;E706</f>
        <v>**** *id_705 *ano_2021 *categoria_APELO_AOS_MOTIVOS *tipo_Apelo_ao_povo</v>
      </c>
      <c r="C706" s="10">
        <v>2021</v>
      </c>
      <c r="D706" s="10" t="s">
        <v>905</v>
      </c>
      <c r="E706" s="24" t="s">
        <v>911</v>
      </c>
      <c r="F706" s="51" t="s">
        <v>1377</v>
      </c>
    </row>
    <row r="707" spans="1:6" ht="51" x14ac:dyDescent="0.25">
      <c r="A707" s="38">
        <v>706</v>
      </c>
      <c r="B707" s="38" t="str">
        <f t="shared" si="11"/>
        <v>**** *id_706 *ano_2021 *categoria_APELO_AOS_MOTIVOS *tipo_Apelo_ao_povo</v>
      </c>
      <c r="C707" s="10">
        <v>2021</v>
      </c>
      <c r="D707" s="10" t="s">
        <v>905</v>
      </c>
      <c r="E707" s="24" t="s">
        <v>911</v>
      </c>
      <c r="F707" s="51" t="s">
        <v>1378</v>
      </c>
    </row>
    <row r="708" spans="1:6" ht="78.75" x14ac:dyDescent="0.25">
      <c r="A708" s="38">
        <v>707</v>
      </c>
      <c r="B708" s="38" t="str">
        <f t="shared" si="11"/>
        <v>**** *id_707 *ano_2021 *categoria_APELO_AOS_MOTIVOS *tipo_Apelo_ao_povo</v>
      </c>
      <c r="C708" s="10">
        <v>2021</v>
      </c>
      <c r="D708" s="10" t="s">
        <v>905</v>
      </c>
      <c r="E708" s="24" t="s">
        <v>911</v>
      </c>
      <c r="F708" s="51" t="s">
        <v>1657</v>
      </c>
    </row>
    <row r="709" spans="1:6" ht="51" x14ac:dyDescent="0.25">
      <c r="A709" s="38">
        <v>708</v>
      </c>
      <c r="B709" s="38" t="str">
        <f t="shared" si="11"/>
        <v>**** *id_708 *ano_2021 *categoria_APELO_AOS_MOTIVOS *tipo_Apelo_ao_povo</v>
      </c>
      <c r="C709" s="10">
        <v>2021</v>
      </c>
      <c r="D709" s="10" t="s">
        <v>905</v>
      </c>
      <c r="E709" s="24" t="s">
        <v>911</v>
      </c>
      <c r="F709" s="51" t="s">
        <v>1305</v>
      </c>
    </row>
    <row r="710" spans="1:6" ht="63" x14ac:dyDescent="0.25">
      <c r="A710" s="38">
        <v>709</v>
      </c>
      <c r="B710" s="38" t="str">
        <f t="shared" si="11"/>
        <v>**** *id_709 *ano_2021 *categoria_APELO_AOS_MOTIVOS *tipo_Apelo_ao_povo</v>
      </c>
      <c r="C710" s="10">
        <v>2021</v>
      </c>
      <c r="D710" s="10" t="s">
        <v>905</v>
      </c>
      <c r="E710" s="24" t="s">
        <v>911</v>
      </c>
      <c r="F710" s="51" t="s">
        <v>1658</v>
      </c>
    </row>
    <row r="711" spans="1:6" ht="94.5" x14ac:dyDescent="0.25">
      <c r="A711" s="38">
        <v>710</v>
      </c>
      <c r="B711" s="38" t="str">
        <f t="shared" si="11"/>
        <v>**** *id_710 *ano_2021 *categoria_APELO_AOS_MOTIVOS *tipo_Apelo_ao_povo</v>
      </c>
      <c r="C711" s="10">
        <v>2021</v>
      </c>
      <c r="D711" s="10" t="s">
        <v>905</v>
      </c>
      <c r="E711" s="24" t="s">
        <v>911</v>
      </c>
      <c r="F711" s="51" t="s">
        <v>1659</v>
      </c>
    </row>
    <row r="712" spans="1:6" ht="94.5" x14ac:dyDescent="0.25">
      <c r="A712" s="38">
        <v>711</v>
      </c>
      <c r="B712" s="38" t="str">
        <f t="shared" si="11"/>
        <v>**** *id_711 *ano_2021 *categoria_APELO_AOS_MOTIVOS *tipo_Apelo_ao_povo</v>
      </c>
      <c r="C712" s="10">
        <v>2021</v>
      </c>
      <c r="D712" s="10" t="s">
        <v>905</v>
      </c>
      <c r="E712" s="24" t="s">
        <v>911</v>
      </c>
      <c r="F712" s="51" t="s">
        <v>1379</v>
      </c>
    </row>
    <row r="713" spans="1:6" ht="51" x14ac:dyDescent="0.25">
      <c r="A713" s="38">
        <v>712</v>
      </c>
      <c r="B713" s="38" t="str">
        <f t="shared" si="11"/>
        <v>**** *id_712 *ano_2021 *categoria_APELO_AOS_MOTIVOS *tipo_Apelo_ao_povo</v>
      </c>
      <c r="C713" s="10">
        <v>2021</v>
      </c>
      <c r="D713" s="10" t="s">
        <v>905</v>
      </c>
      <c r="E713" s="24" t="s">
        <v>911</v>
      </c>
      <c r="F713" s="51" t="s">
        <v>1660</v>
      </c>
    </row>
    <row r="714" spans="1:6" ht="63" x14ac:dyDescent="0.25">
      <c r="A714" s="38">
        <v>713</v>
      </c>
      <c r="B714" s="38" t="str">
        <f t="shared" si="11"/>
        <v>**** *id_713 *ano_2021 *categoria_APELO_AOS_MOTIVOS *tipo_Apelo_ao_povo</v>
      </c>
      <c r="C714" s="10">
        <v>2021</v>
      </c>
      <c r="D714" s="10" t="s">
        <v>905</v>
      </c>
      <c r="E714" s="24" t="s">
        <v>911</v>
      </c>
      <c r="F714" s="51" t="s">
        <v>1661</v>
      </c>
    </row>
    <row r="715" spans="1:6" ht="110.25" x14ac:dyDescent="0.25">
      <c r="A715" s="38">
        <v>714</v>
      </c>
      <c r="B715" s="38" t="str">
        <f t="shared" si="11"/>
        <v>**** *id_714 *ano_2021 *categoria_APELO_AOS_MOTIVOS *tipo_Apelo_ao_povo</v>
      </c>
      <c r="C715" s="10">
        <v>2021</v>
      </c>
      <c r="D715" s="10" t="s">
        <v>905</v>
      </c>
      <c r="E715" s="24" t="s">
        <v>911</v>
      </c>
      <c r="F715" s="51" t="s">
        <v>1662</v>
      </c>
    </row>
    <row r="716" spans="1:6" ht="51" x14ac:dyDescent="0.25">
      <c r="A716" s="38">
        <v>715</v>
      </c>
      <c r="B716" s="38" t="str">
        <f t="shared" si="11"/>
        <v>**** *id_715 *ano_2021 *categoria_APELO_AOS_MOTIVOS *tipo_Apelo_ao_povo</v>
      </c>
      <c r="C716" s="10">
        <v>2021</v>
      </c>
      <c r="D716" s="10" t="s">
        <v>905</v>
      </c>
      <c r="E716" s="24" t="s">
        <v>911</v>
      </c>
      <c r="F716" s="51" t="s">
        <v>1306</v>
      </c>
    </row>
    <row r="717" spans="1:6" ht="51" x14ac:dyDescent="0.25">
      <c r="A717" s="38">
        <v>716</v>
      </c>
      <c r="B717" s="38" t="str">
        <f t="shared" si="11"/>
        <v>**** *id_716 *ano_2021 *categoria_APELO_AOS_MOTIVOS *tipo_Apelo_ao_povo</v>
      </c>
      <c r="C717" s="10">
        <v>2021</v>
      </c>
      <c r="D717" s="10" t="s">
        <v>905</v>
      </c>
      <c r="E717" s="24" t="s">
        <v>911</v>
      </c>
      <c r="F717" s="51" t="s">
        <v>1307</v>
      </c>
    </row>
    <row r="718" spans="1:6" ht="63" x14ac:dyDescent="0.25">
      <c r="A718" s="38">
        <v>717</v>
      </c>
      <c r="B718" s="38" t="str">
        <f t="shared" si="11"/>
        <v>**** *id_717 *ano_2021 *categoria_APELO_AOS_MOTIVOS *tipo_Apelo_ao_povo</v>
      </c>
      <c r="C718" s="10">
        <v>2021</v>
      </c>
      <c r="D718" s="10" t="s">
        <v>905</v>
      </c>
      <c r="E718" s="24" t="s">
        <v>911</v>
      </c>
      <c r="F718" s="51" t="s">
        <v>1358</v>
      </c>
    </row>
    <row r="719" spans="1:6" ht="78.75" x14ac:dyDescent="0.25">
      <c r="A719" s="38">
        <v>718</v>
      </c>
      <c r="B719" s="38" t="str">
        <f t="shared" si="11"/>
        <v>**** *id_718 *ano_2021 *categoria_APELO_AOS_MOTIVOS *tipo_Apelo_ao_povo</v>
      </c>
      <c r="C719" s="10">
        <v>2021</v>
      </c>
      <c r="D719" s="10" t="s">
        <v>905</v>
      </c>
      <c r="E719" s="24" t="s">
        <v>911</v>
      </c>
      <c r="F719" s="51" t="s">
        <v>1359</v>
      </c>
    </row>
    <row r="720" spans="1:6" ht="63" x14ac:dyDescent="0.25">
      <c r="A720" s="38">
        <v>719</v>
      </c>
      <c r="B720" s="38" t="str">
        <f t="shared" si="11"/>
        <v>**** *id_719 *ano_2021 *categoria_CAUSAIS *tipo_Causa_complexa</v>
      </c>
      <c r="C720" s="10">
        <v>2021</v>
      </c>
      <c r="D720" s="10" t="s">
        <v>349</v>
      </c>
      <c r="E720" s="29" t="s">
        <v>912</v>
      </c>
      <c r="F720" s="51" t="s">
        <v>1308</v>
      </c>
    </row>
    <row r="721" spans="1:6" ht="63" x14ac:dyDescent="0.25">
      <c r="A721" s="38">
        <v>720</v>
      </c>
      <c r="B721" s="38" t="str">
        <f t="shared" si="11"/>
        <v>**** *id_720 *ano_2021 *categoria_CAUSAIS *tipo_Causa_complexa</v>
      </c>
      <c r="C721" s="10">
        <v>2021</v>
      </c>
      <c r="D721" s="10" t="s">
        <v>349</v>
      </c>
      <c r="E721" s="29" t="s">
        <v>912</v>
      </c>
      <c r="F721" s="51" t="s">
        <v>1663</v>
      </c>
    </row>
    <row r="722" spans="1:6" ht="63" x14ac:dyDescent="0.25">
      <c r="A722" s="38">
        <v>721</v>
      </c>
      <c r="B722" s="38" t="str">
        <f t="shared" si="11"/>
        <v>**** *id_721 *ano_2021 *categoria_CAUSAIS *tipo_Causa_complexa</v>
      </c>
      <c r="C722" s="10">
        <v>2021</v>
      </c>
      <c r="D722" s="10" t="s">
        <v>349</v>
      </c>
      <c r="E722" s="29" t="s">
        <v>912</v>
      </c>
      <c r="F722" s="51" t="s">
        <v>1664</v>
      </c>
    </row>
    <row r="723" spans="1:6" ht="38.25" x14ac:dyDescent="0.25">
      <c r="A723" s="38">
        <v>722</v>
      </c>
      <c r="B723" s="38" t="str">
        <f t="shared" si="11"/>
        <v>**** *id_722 *ano_2021 *categoria_CAUSAIS *tipo_Efeito_conjunto</v>
      </c>
      <c r="C723" s="10">
        <v>2021</v>
      </c>
      <c r="D723" s="10" t="s">
        <v>349</v>
      </c>
      <c r="E723" s="29" t="s">
        <v>934</v>
      </c>
      <c r="F723" s="51" t="s">
        <v>1665</v>
      </c>
    </row>
    <row r="724" spans="1:6" ht="78.75" x14ac:dyDescent="0.25">
      <c r="A724" s="38">
        <v>723</v>
      </c>
      <c r="B724" s="38" t="str">
        <f t="shared" si="11"/>
        <v>**** *id_723 *ano_2021 *categoria_CAUSAIS *tipo_Insignificância</v>
      </c>
      <c r="C724" s="10">
        <v>2021</v>
      </c>
      <c r="D724" s="10" t="s">
        <v>349</v>
      </c>
      <c r="E724" s="25" t="s">
        <v>2474</v>
      </c>
      <c r="F724" s="51" t="s">
        <v>1309</v>
      </c>
    </row>
    <row r="725" spans="1:6" ht="94.5" x14ac:dyDescent="0.25">
      <c r="A725" s="38">
        <v>724</v>
      </c>
      <c r="B725" s="38" t="str">
        <f t="shared" si="11"/>
        <v>**** *id_724 *ano_2021 *categoria_CAUSAIS *tipo_Insignificância</v>
      </c>
      <c r="C725" s="10">
        <v>2021</v>
      </c>
      <c r="D725" s="10" t="s">
        <v>349</v>
      </c>
      <c r="E725" s="25" t="s">
        <v>2474</v>
      </c>
      <c r="F725" s="51" t="s">
        <v>1310</v>
      </c>
    </row>
    <row r="726" spans="1:6" ht="63" x14ac:dyDescent="0.25">
      <c r="A726" s="38">
        <v>725</v>
      </c>
      <c r="B726" s="38" t="str">
        <f t="shared" si="11"/>
        <v>**** *id_725 *ano_2021 *categoria_DISPERSÃO *tipo_Apelo_à_ignorância</v>
      </c>
      <c r="C726" s="10">
        <v>2021</v>
      </c>
      <c r="D726" s="10" t="s">
        <v>348</v>
      </c>
      <c r="E726" s="29" t="s">
        <v>943</v>
      </c>
      <c r="F726" s="51" t="s">
        <v>1666</v>
      </c>
    </row>
    <row r="727" spans="1:6" ht="94.5" x14ac:dyDescent="0.25">
      <c r="A727" s="38">
        <v>726</v>
      </c>
      <c r="B727" s="38" t="str">
        <f t="shared" si="11"/>
        <v>**** *id_726 *ano_2021 *categoria_DISPERSÃO *tipo_Derrapagem</v>
      </c>
      <c r="C727" s="10">
        <v>2021</v>
      </c>
      <c r="D727" s="10" t="s">
        <v>348</v>
      </c>
      <c r="E727" s="24" t="s">
        <v>102</v>
      </c>
      <c r="F727" s="51" t="s">
        <v>1667</v>
      </c>
    </row>
    <row r="728" spans="1:6" ht="63" x14ac:dyDescent="0.25">
      <c r="A728" s="38">
        <v>727</v>
      </c>
      <c r="B728" s="38" t="str">
        <f t="shared" si="11"/>
        <v>**** *id_727 *ano_2021 *categoria_DISPERSÃO *tipo_Falso_dilema</v>
      </c>
      <c r="C728" s="10">
        <v>2021</v>
      </c>
      <c r="D728" s="10" t="s">
        <v>348</v>
      </c>
      <c r="E728" s="29" t="s">
        <v>914</v>
      </c>
      <c r="F728" s="51" t="s">
        <v>1311</v>
      </c>
    </row>
    <row r="729" spans="1:6" ht="63" x14ac:dyDescent="0.25">
      <c r="A729" s="38">
        <v>728</v>
      </c>
      <c r="B729" s="38" t="str">
        <f t="shared" si="11"/>
        <v>**** *id_728 *ano_2021 *categoria_ERROS_DE_DEFINIÇÃO *tipo_Definição_circular</v>
      </c>
      <c r="C729" s="10">
        <v>2021</v>
      </c>
      <c r="D729" s="10" t="s">
        <v>906</v>
      </c>
      <c r="E729" s="24" t="s">
        <v>915</v>
      </c>
      <c r="F729" s="51" t="s">
        <v>1668</v>
      </c>
    </row>
    <row r="730" spans="1:6" ht="189" x14ac:dyDescent="0.25">
      <c r="A730" s="38">
        <v>729</v>
      </c>
      <c r="B730" s="38" t="str">
        <f t="shared" si="11"/>
        <v>**** *id_729 *ano_2021 *categoria_ERROS_DE_DEFINIÇÃO *tipo_Demasiadamente_ampla</v>
      </c>
      <c r="C730" s="10">
        <v>2021</v>
      </c>
      <c r="D730" s="10" t="s">
        <v>906</v>
      </c>
      <c r="E730" s="31" t="s">
        <v>922</v>
      </c>
      <c r="F730" s="51" t="s">
        <v>1669</v>
      </c>
    </row>
    <row r="731" spans="1:6" ht="63" x14ac:dyDescent="0.25">
      <c r="A731" s="38">
        <v>730</v>
      </c>
      <c r="B731" s="38" t="str">
        <f t="shared" si="11"/>
        <v>**** *id_730 *ano_2021 *categoria_EXPLICAÇÃO *tipo_Âmbito_limitado</v>
      </c>
      <c r="C731" s="10">
        <v>2021</v>
      </c>
      <c r="D731" s="10" t="s">
        <v>344</v>
      </c>
      <c r="E731" s="29" t="s">
        <v>931</v>
      </c>
      <c r="F731" s="51" t="s">
        <v>1729</v>
      </c>
    </row>
    <row r="732" spans="1:6" ht="47.25" x14ac:dyDescent="0.25">
      <c r="A732" s="38">
        <v>731</v>
      </c>
      <c r="B732" s="38" t="str">
        <f t="shared" si="11"/>
        <v>**** *id_731 *ano_2021 *categoria_EXPLICAÇÃO *tipo_Âmbito_limitado</v>
      </c>
      <c r="C732" s="10">
        <v>2021</v>
      </c>
      <c r="D732" s="10" t="s">
        <v>344</v>
      </c>
      <c r="E732" s="29" t="s">
        <v>931</v>
      </c>
      <c r="F732" s="51" t="s">
        <v>1312</v>
      </c>
    </row>
    <row r="733" spans="1:6" ht="78.75" x14ac:dyDescent="0.25">
      <c r="A733" s="38">
        <v>732</v>
      </c>
      <c r="B733" s="38" t="str">
        <f t="shared" si="11"/>
        <v>**** *id_732 *ano_2021 *categoria_EXPLICAÇÃO *tipo_Distorcer_os_fatos</v>
      </c>
      <c r="C733" s="10">
        <v>2021</v>
      </c>
      <c r="D733" s="10" t="s">
        <v>344</v>
      </c>
      <c r="E733" s="29" t="s">
        <v>2477</v>
      </c>
      <c r="F733" s="51" t="s">
        <v>769</v>
      </c>
    </row>
    <row r="734" spans="1:6" ht="47.25" x14ac:dyDescent="0.25">
      <c r="A734" s="38">
        <v>733</v>
      </c>
      <c r="B734" s="38" t="str">
        <f t="shared" si="11"/>
        <v>**** *id_733 *ano_2021 *categoria_EXPLICAÇÃO *tipo_Distorcer_os_fatos</v>
      </c>
      <c r="C734" s="10">
        <v>2021</v>
      </c>
      <c r="D734" s="10" t="s">
        <v>344</v>
      </c>
      <c r="E734" s="29" t="s">
        <v>2477</v>
      </c>
      <c r="F734" s="51" t="s">
        <v>1313</v>
      </c>
    </row>
    <row r="735" spans="1:6" ht="47.25" x14ac:dyDescent="0.25">
      <c r="A735" s="38">
        <v>734</v>
      </c>
      <c r="B735" s="38" t="str">
        <f t="shared" si="11"/>
        <v>**** *id_734 *ano_2021 *categoria_EXPLICAÇÃO *tipo_Distorcer_os_fatos</v>
      </c>
      <c r="C735" s="10">
        <v>2021</v>
      </c>
      <c r="D735" s="10" t="s">
        <v>344</v>
      </c>
      <c r="E735" s="29" t="s">
        <v>2477</v>
      </c>
      <c r="F735" s="51" t="s">
        <v>1670</v>
      </c>
    </row>
    <row r="736" spans="1:6" ht="173.25" x14ac:dyDescent="0.25">
      <c r="A736" s="38">
        <v>735</v>
      </c>
      <c r="B736" s="38" t="str">
        <f t="shared" si="11"/>
        <v>**** *id_735 *ano_2021 *categoria_EXPLICAÇÃO *tipo_Irrefutabilidade</v>
      </c>
      <c r="C736" s="10">
        <v>2021</v>
      </c>
      <c r="D736" s="10" t="s">
        <v>344</v>
      </c>
      <c r="E736" s="24" t="s">
        <v>104</v>
      </c>
      <c r="F736" s="51" t="s">
        <v>1386</v>
      </c>
    </row>
    <row r="737" spans="1:6" ht="51" x14ac:dyDescent="0.25">
      <c r="A737" s="38">
        <v>736</v>
      </c>
      <c r="B737" s="38" t="str">
        <f t="shared" si="11"/>
        <v>**** *id_736 *ano_2021 *categoria_EXPLICAÇÃO *tipo_Pouca_profundidade</v>
      </c>
      <c r="C737" s="10">
        <v>2021</v>
      </c>
      <c r="D737" s="10" t="s">
        <v>344</v>
      </c>
      <c r="E737" s="29" t="s">
        <v>916</v>
      </c>
      <c r="F737" s="51" t="s">
        <v>1314</v>
      </c>
    </row>
    <row r="738" spans="1:6" ht="63" x14ac:dyDescent="0.25">
      <c r="A738" s="38">
        <v>737</v>
      </c>
      <c r="B738" s="38" t="str">
        <f t="shared" si="11"/>
        <v>**** *id_737 *ano_2021 *categoria_FALHA_AO_ALVO *tipo_Espantalho</v>
      </c>
      <c r="C738" s="10">
        <v>2021</v>
      </c>
      <c r="D738" s="10" t="s">
        <v>907</v>
      </c>
      <c r="E738" s="29" t="s">
        <v>447</v>
      </c>
      <c r="F738" s="51" t="s">
        <v>1315</v>
      </c>
    </row>
    <row r="739" spans="1:6" ht="47.25" x14ac:dyDescent="0.25">
      <c r="A739" s="38">
        <v>738</v>
      </c>
      <c r="B739" s="38" t="str">
        <f t="shared" si="11"/>
        <v>**** *id_738 *ano_2021 *categoria_FALHA_AO_ALVO *tipo_Espantalho</v>
      </c>
      <c r="C739" s="10">
        <v>2021</v>
      </c>
      <c r="D739" s="10" t="s">
        <v>907</v>
      </c>
      <c r="E739" s="29" t="s">
        <v>447</v>
      </c>
      <c r="F739" s="51" t="s">
        <v>1316</v>
      </c>
    </row>
    <row r="740" spans="1:6" ht="78.75" x14ac:dyDescent="0.25">
      <c r="A740" s="38">
        <v>739</v>
      </c>
      <c r="B740" s="38" t="str">
        <f t="shared" si="11"/>
        <v>**** *id_739 *ano_2021 *categoria_FUGIR_DO_ASSUNTO *tipo_Ad_hominem</v>
      </c>
      <c r="C740" s="10">
        <v>2021</v>
      </c>
      <c r="D740" s="10" t="s">
        <v>908</v>
      </c>
      <c r="E740" s="29" t="s">
        <v>924</v>
      </c>
      <c r="F740" s="51" t="s">
        <v>1671</v>
      </c>
    </row>
    <row r="741" spans="1:6" ht="63.75" x14ac:dyDescent="0.25">
      <c r="A741" s="38">
        <v>740</v>
      </c>
      <c r="B741" s="38" t="str">
        <f t="shared" si="11"/>
        <v>**** *id_740 *ano_2021 *categoria_FUGIR_DO_ASSUNTO *tipo_Autoridade_anônima</v>
      </c>
      <c r="C741" s="10">
        <v>2021</v>
      </c>
      <c r="D741" s="10" t="s">
        <v>908</v>
      </c>
      <c r="E741" s="29" t="s">
        <v>918</v>
      </c>
      <c r="F741" s="51" t="s">
        <v>1317</v>
      </c>
    </row>
    <row r="742" spans="1:6" ht="63.75" x14ac:dyDescent="0.25">
      <c r="A742" s="38">
        <v>741</v>
      </c>
      <c r="B742" s="38" t="str">
        <f t="shared" si="11"/>
        <v>**** *id_741 *ano_2021 *categoria_FUGIR_DO_ASSUNTO *tipo_Autoridade_anônima</v>
      </c>
      <c r="C742" s="10">
        <v>2021</v>
      </c>
      <c r="D742" s="10" t="s">
        <v>908</v>
      </c>
      <c r="E742" s="29" t="s">
        <v>918</v>
      </c>
      <c r="F742" s="51" t="s">
        <v>1672</v>
      </c>
    </row>
    <row r="743" spans="1:6" ht="189" x14ac:dyDescent="0.25">
      <c r="A743" s="38">
        <v>742</v>
      </c>
      <c r="B743" s="38" t="str">
        <f t="shared" si="11"/>
        <v>**** *id_742 *ano_2021 *categoria_INDUTIVA *tipo_Falsa_analogia</v>
      </c>
      <c r="C743" s="10">
        <v>2021</v>
      </c>
      <c r="D743" s="10" t="s">
        <v>345</v>
      </c>
      <c r="E743" s="29" t="s">
        <v>925</v>
      </c>
      <c r="F743" s="51" t="s">
        <v>1380</v>
      </c>
    </row>
    <row r="744" spans="1:6" ht="47.25" x14ac:dyDescent="0.25">
      <c r="A744" s="38">
        <v>743</v>
      </c>
      <c r="B744" s="38" t="str">
        <f t="shared" si="11"/>
        <v>**** *id_743 *ano_2021 *categoria_INDUTIVA *tipo_Falsa_analogia</v>
      </c>
      <c r="C744" s="10">
        <v>2021</v>
      </c>
      <c r="D744" s="10" t="s">
        <v>345</v>
      </c>
      <c r="E744" s="29" t="s">
        <v>925</v>
      </c>
      <c r="F744" s="51" t="s">
        <v>1318</v>
      </c>
    </row>
    <row r="745" spans="1:6" ht="78.75" x14ac:dyDescent="0.25">
      <c r="A745" s="38">
        <v>744</v>
      </c>
      <c r="B745" s="38" t="str">
        <f t="shared" si="11"/>
        <v>**** *id_744 *ano_2021 *categoria_INDUTIVA *tipo_Generalização_precipitada</v>
      </c>
      <c r="C745" s="10">
        <v>2021</v>
      </c>
      <c r="D745" s="10" t="s">
        <v>345</v>
      </c>
      <c r="E745" s="24" t="s">
        <v>926</v>
      </c>
      <c r="F745" s="51" t="s">
        <v>1673</v>
      </c>
    </row>
    <row r="746" spans="1:6" ht="47.25" x14ac:dyDescent="0.25">
      <c r="A746" s="38">
        <v>745</v>
      </c>
      <c r="B746" s="38" t="str">
        <f t="shared" si="11"/>
        <v>**** *id_745 *ano_2021 *categoria_INDUTIVA *tipo_Indução_preguiçosa</v>
      </c>
      <c r="C746" s="10">
        <v>2021</v>
      </c>
      <c r="D746" s="10" t="s">
        <v>345</v>
      </c>
      <c r="E746" s="29" t="s">
        <v>919</v>
      </c>
      <c r="F746" s="51" t="s">
        <v>1319</v>
      </c>
    </row>
    <row r="747" spans="1:6" ht="47.25" x14ac:dyDescent="0.25">
      <c r="A747" s="38">
        <v>746</v>
      </c>
      <c r="B747" s="38" t="str">
        <f t="shared" si="11"/>
        <v>**** *id_746 *ano_2021 *categoria_INDUTIVA *tipo_Omissão_de_dados</v>
      </c>
      <c r="C747" s="10">
        <v>2021</v>
      </c>
      <c r="D747" s="10" t="s">
        <v>345</v>
      </c>
      <c r="E747" s="29" t="s">
        <v>920</v>
      </c>
      <c r="F747" s="51" t="s">
        <v>1320</v>
      </c>
    </row>
    <row r="748" spans="1:6" ht="38.25" x14ac:dyDescent="0.25">
      <c r="A748" s="38">
        <v>747</v>
      </c>
      <c r="B748" s="38" t="str">
        <f t="shared" si="11"/>
        <v>**** *id_747 *ano_2021 *categoria_INDUTIVA *tipo_Omissão_de_dados</v>
      </c>
      <c r="C748" s="10">
        <v>2021</v>
      </c>
      <c r="D748" s="10" t="s">
        <v>345</v>
      </c>
      <c r="E748" s="29" t="s">
        <v>920</v>
      </c>
      <c r="F748" s="51" t="s">
        <v>1730</v>
      </c>
    </row>
    <row r="749" spans="1:6" ht="94.5" x14ac:dyDescent="0.25">
      <c r="A749" s="38">
        <v>748</v>
      </c>
      <c r="B749" s="38" t="str">
        <f t="shared" si="11"/>
        <v>**** *id_748 *ano_2021 *categoria_INDUTIVA *tipo_Omissão_de_dados</v>
      </c>
      <c r="C749" s="10">
        <v>2021</v>
      </c>
      <c r="D749" s="10" t="s">
        <v>345</v>
      </c>
      <c r="E749" s="29" t="s">
        <v>920</v>
      </c>
      <c r="F749" s="51" t="s">
        <v>1674</v>
      </c>
    </row>
    <row r="750" spans="1:6" ht="63.75" x14ac:dyDescent="0.25">
      <c r="A750" s="38">
        <v>749</v>
      </c>
      <c r="B750" s="38" t="str">
        <f t="shared" si="11"/>
        <v>**** *id_749 *ano_2022 *categoria_APELO_AOS_MOTIVOS *tipo_Apelo_à_preconceitos_ou_emoções</v>
      </c>
      <c r="C750" s="10">
        <v>2022</v>
      </c>
      <c r="D750" s="10" t="s">
        <v>905</v>
      </c>
      <c r="E750" s="24" t="s">
        <v>941</v>
      </c>
      <c r="F750" s="51" t="s">
        <v>1321</v>
      </c>
    </row>
    <row r="751" spans="1:6" ht="63.75" x14ac:dyDescent="0.25">
      <c r="A751" s="38">
        <v>750</v>
      </c>
      <c r="B751" s="38" t="str">
        <f t="shared" si="11"/>
        <v>**** *id_750 *ano_2022 *categoria_APELO_AOS_MOTIVOS *tipo_Apelo_à_preconceitos_ou_emoções</v>
      </c>
      <c r="C751" s="10">
        <v>2022</v>
      </c>
      <c r="D751" s="10" t="s">
        <v>905</v>
      </c>
      <c r="E751" s="24" t="s">
        <v>941</v>
      </c>
      <c r="F751" s="51" t="s">
        <v>1322</v>
      </c>
    </row>
    <row r="752" spans="1:6" ht="110.25" x14ac:dyDescent="0.25">
      <c r="A752" s="38">
        <v>751</v>
      </c>
      <c r="B752" s="38" t="str">
        <f t="shared" si="11"/>
        <v>**** *id_751 *ano_2022 *categoria_APELO_AOS_MOTIVOS *tipo_Apelo_à_preconceitos_ou_emoções</v>
      </c>
      <c r="C752" s="10">
        <v>2022</v>
      </c>
      <c r="D752" s="10" t="s">
        <v>905</v>
      </c>
      <c r="E752" s="24" t="s">
        <v>941</v>
      </c>
      <c r="F752" s="51" t="s">
        <v>1381</v>
      </c>
    </row>
    <row r="753" spans="1:6" ht="63" x14ac:dyDescent="0.25">
      <c r="A753" s="38">
        <v>752</v>
      </c>
      <c r="B753" s="38" t="str">
        <f t="shared" si="11"/>
        <v>**** *id_752 *ano_2022 *categoria_APELO_AOS_MOTIVOS *tipo_Apelo_à_piedade</v>
      </c>
      <c r="C753" s="10">
        <v>2022</v>
      </c>
      <c r="D753" s="10" t="s">
        <v>905</v>
      </c>
      <c r="E753" s="29" t="s">
        <v>942</v>
      </c>
      <c r="F753" s="51" t="s">
        <v>1323</v>
      </c>
    </row>
    <row r="754" spans="1:6" ht="63" x14ac:dyDescent="0.25">
      <c r="A754" s="38">
        <v>753</v>
      </c>
      <c r="B754" s="38" t="str">
        <f t="shared" si="11"/>
        <v>**** *id_753 *ano_2022 *categoria_APELO_AOS_MOTIVOS *tipo_Apelo_à_piedade</v>
      </c>
      <c r="C754" s="10">
        <v>2022</v>
      </c>
      <c r="D754" s="10" t="s">
        <v>905</v>
      </c>
      <c r="E754" s="29" t="s">
        <v>942</v>
      </c>
      <c r="F754" s="51" t="s">
        <v>1324</v>
      </c>
    </row>
    <row r="755" spans="1:6" ht="51" x14ac:dyDescent="0.25">
      <c r="A755" s="38">
        <v>754</v>
      </c>
      <c r="B755" s="38" t="str">
        <f t="shared" si="11"/>
        <v>**** *id_754 *ano_2022 *categoria_APELO_AOS_MOTIVOS *tipo_Apelo_ao_povo</v>
      </c>
      <c r="C755" s="10">
        <v>2022</v>
      </c>
      <c r="D755" s="10" t="s">
        <v>905</v>
      </c>
      <c r="E755" s="24" t="s">
        <v>911</v>
      </c>
      <c r="F755" s="51" t="s">
        <v>1325</v>
      </c>
    </row>
    <row r="756" spans="1:6" ht="63" x14ac:dyDescent="0.25">
      <c r="A756" s="38">
        <v>755</v>
      </c>
      <c r="B756" s="38" t="str">
        <f t="shared" si="11"/>
        <v>**** *id_755 *ano_2022 *categoria_APELO_AOS_MOTIVOS *tipo_Apelo_ao_povo</v>
      </c>
      <c r="C756" s="10">
        <v>2022</v>
      </c>
      <c r="D756" s="10" t="s">
        <v>905</v>
      </c>
      <c r="E756" s="24" t="s">
        <v>911</v>
      </c>
      <c r="F756" s="51" t="s">
        <v>1675</v>
      </c>
    </row>
    <row r="757" spans="1:6" ht="51" x14ac:dyDescent="0.25">
      <c r="A757" s="38">
        <v>756</v>
      </c>
      <c r="B757" s="38" t="str">
        <f t="shared" si="11"/>
        <v>**** *id_756 *ano_2022 *categoria_APELO_AOS_MOTIVOS *tipo_Apelo_ao_povo</v>
      </c>
      <c r="C757" s="10">
        <v>2022</v>
      </c>
      <c r="D757" s="10" t="s">
        <v>905</v>
      </c>
      <c r="E757" s="24" t="s">
        <v>911</v>
      </c>
      <c r="F757" s="51" t="s">
        <v>1326</v>
      </c>
    </row>
    <row r="758" spans="1:6" ht="51" x14ac:dyDescent="0.25">
      <c r="A758" s="38">
        <v>757</v>
      </c>
      <c r="B758" s="38" t="str">
        <f t="shared" si="11"/>
        <v>**** *id_757 *ano_2022 *categoria_APELO_AOS_MOTIVOS *tipo_Apelo_ao_povo</v>
      </c>
      <c r="C758" s="10">
        <v>2022</v>
      </c>
      <c r="D758" s="10" t="s">
        <v>905</v>
      </c>
      <c r="E758" s="24" t="s">
        <v>911</v>
      </c>
      <c r="F758" s="51" t="s">
        <v>1327</v>
      </c>
    </row>
    <row r="759" spans="1:6" ht="51" x14ac:dyDescent="0.25">
      <c r="A759" s="38">
        <v>758</v>
      </c>
      <c r="B759" s="38" t="str">
        <f t="shared" si="11"/>
        <v>**** *id_758 *ano_2022 *categoria_APELO_AOS_MOTIVOS *tipo_Apelo_ao_povo</v>
      </c>
      <c r="C759" s="10">
        <v>2022</v>
      </c>
      <c r="D759" s="10" t="s">
        <v>905</v>
      </c>
      <c r="E759" s="24" t="s">
        <v>911</v>
      </c>
      <c r="F759" s="51" t="s">
        <v>1676</v>
      </c>
    </row>
    <row r="760" spans="1:6" ht="51" x14ac:dyDescent="0.25">
      <c r="A760" s="38">
        <v>759</v>
      </c>
      <c r="B760" s="38" t="str">
        <f t="shared" si="11"/>
        <v>**** *id_759 *ano_2022 *categoria_APELO_AOS_MOTIVOS *tipo_Apelo_ao_povo</v>
      </c>
      <c r="C760" s="10">
        <v>2022</v>
      </c>
      <c r="D760" s="10" t="s">
        <v>905</v>
      </c>
      <c r="E760" s="24" t="s">
        <v>911</v>
      </c>
      <c r="F760" s="51" t="s">
        <v>1328</v>
      </c>
    </row>
    <row r="761" spans="1:6" ht="51" x14ac:dyDescent="0.25">
      <c r="A761" s="38">
        <v>760</v>
      </c>
      <c r="B761" s="38" t="str">
        <f t="shared" si="11"/>
        <v>**** *id_760 *ano_2022 *categoria_APELO_AOS_MOTIVOS *tipo_Apelo_ao_povo</v>
      </c>
      <c r="C761" s="10">
        <v>2022</v>
      </c>
      <c r="D761" s="10" t="s">
        <v>905</v>
      </c>
      <c r="E761" s="24" t="s">
        <v>911</v>
      </c>
      <c r="F761" s="51" t="s">
        <v>1382</v>
      </c>
    </row>
    <row r="762" spans="1:6" ht="51" x14ac:dyDescent="0.25">
      <c r="A762" s="38">
        <v>761</v>
      </c>
      <c r="B762" s="38" t="str">
        <f t="shared" si="11"/>
        <v>**** *id_761 *ano_2022 *categoria_APELO_AOS_MOTIVOS *tipo_Apelo_ao_povo</v>
      </c>
      <c r="C762" s="10">
        <v>2022</v>
      </c>
      <c r="D762" s="10" t="s">
        <v>905</v>
      </c>
      <c r="E762" s="24" t="s">
        <v>911</v>
      </c>
      <c r="F762" s="51" t="s">
        <v>1329</v>
      </c>
    </row>
    <row r="763" spans="1:6" ht="51" x14ac:dyDescent="0.25">
      <c r="A763" s="38">
        <v>762</v>
      </c>
      <c r="B763" s="38" t="str">
        <f t="shared" si="11"/>
        <v>**** *id_762 *ano_2022 *categoria_APELO_AOS_MOTIVOS *tipo_Apelo_ao_povo</v>
      </c>
      <c r="C763" s="10">
        <v>2022</v>
      </c>
      <c r="D763" s="10" t="s">
        <v>905</v>
      </c>
      <c r="E763" s="24" t="s">
        <v>911</v>
      </c>
      <c r="F763" s="51" t="s">
        <v>1383</v>
      </c>
    </row>
    <row r="764" spans="1:6" ht="78.75" x14ac:dyDescent="0.25">
      <c r="A764" s="38">
        <v>763</v>
      </c>
      <c r="B764" s="38" t="str">
        <f t="shared" si="11"/>
        <v>**** *id_763 *ano_2022 *categoria_APELO_AOS_MOTIVOS *tipo_Apelo_ao_povo</v>
      </c>
      <c r="C764" s="10">
        <v>2022</v>
      </c>
      <c r="D764" s="10" t="s">
        <v>905</v>
      </c>
      <c r="E764" s="24" t="s">
        <v>911</v>
      </c>
      <c r="F764" s="51" t="s">
        <v>1330</v>
      </c>
    </row>
    <row r="765" spans="1:6" ht="63" x14ac:dyDescent="0.25">
      <c r="A765" s="38">
        <v>764</v>
      </c>
      <c r="B765" s="38" t="str">
        <f t="shared" si="11"/>
        <v>**** *id_764 *ano_2022 *categoria_APELO_AOS_MOTIVOS *tipo_Apelo_ao_povo</v>
      </c>
      <c r="C765" s="10">
        <v>2022</v>
      </c>
      <c r="D765" s="10" t="s">
        <v>905</v>
      </c>
      <c r="E765" s="24" t="s">
        <v>911</v>
      </c>
      <c r="F765" s="51" t="s">
        <v>1331</v>
      </c>
    </row>
    <row r="766" spans="1:6" ht="189" x14ac:dyDescent="0.25">
      <c r="A766" s="38">
        <v>765</v>
      </c>
      <c r="B766" s="38" t="str">
        <f t="shared" si="11"/>
        <v>**** *id_765 *ano_2022 *categoria_APELO_AOS_MOTIVOS *tipo_Apelo_ao_povo</v>
      </c>
      <c r="C766" s="10">
        <v>2022</v>
      </c>
      <c r="D766" s="10" t="s">
        <v>905</v>
      </c>
      <c r="E766" s="24" t="s">
        <v>911</v>
      </c>
      <c r="F766" s="51" t="s">
        <v>1677</v>
      </c>
    </row>
    <row r="767" spans="1:6" ht="51" x14ac:dyDescent="0.25">
      <c r="A767" s="38">
        <v>766</v>
      </c>
      <c r="B767" s="38" t="str">
        <f t="shared" si="11"/>
        <v>**** *id_766 *ano_2022 *categoria_APELO_AOS_MOTIVOS *tipo_Apelo_ao_povo</v>
      </c>
      <c r="C767" s="10">
        <v>2022</v>
      </c>
      <c r="D767" s="10" t="s">
        <v>905</v>
      </c>
      <c r="E767" s="24" t="s">
        <v>911</v>
      </c>
      <c r="F767" s="51" t="s">
        <v>1678</v>
      </c>
    </row>
    <row r="768" spans="1:6" ht="110.25" x14ac:dyDescent="0.25">
      <c r="A768" s="38">
        <v>767</v>
      </c>
      <c r="B768" s="38" t="str">
        <f t="shared" si="11"/>
        <v>**** *id_767 *ano_2022 *categoria_APELO_AOS_MOTIVOS *tipo_Apelo_ao_povo</v>
      </c>
      <c r="C768" s="10">
        <v>2022</v>
      </c>
      <c r="D768" s="10" t="s">
        <v>905</v>
      </c>
      <c r="E768" s="24" t="s">
        <v>911</v>
      </c>
      <c r="F768" s="51" t="s">
        <v>1679</v>
      </c>
    </row>
    <row r="769" spans="1:6" ht="252" x14ac:dyDescent="0.25">
      <c r="A769" s="38">
        <v>768</v>
      </c>
      <c r="B769" s="38" t="str">
        <f t="shared" si="11"/>
        <v>**** *id_768 *ano_2022 *categoria_APELO_AOS_MOTIVOS *tipo_Apelo_ao_povo</v>
      </c>
      <c r="C769" s="10">
        <v>2022</v>
      </c>
      <c r="D769" s="10" t="s">
        <v>905</v>
      </c>
      <c r="E769" s="24" t="s">
        <v>911</v>
      </c>
      <c r="F769" s="51" t="s">
        <v>1680</v>
      </c>
    </row>
    <row r="770" spans="1:6" ht="51" x14ac:dyDescent="0.25">
      <c r="A770" s="38">
        <v>769</v>
      </c>
      <c r="B770" s="38" t="str">
        <f t="shared" ref="B770:B806" si="12">"**** *id_"&amp;A770&amp;" *ano_"&amp;C770&amp;" *categoria_"&amp;D770&amp;" *tipo_"&amp;E770</f>
        <v>**** *id_769 *ano_2022 *categoria_APELO_AOS_MOTIVOS *tipo_Apelo_ao_povo</v>
      </c>
      <c r="C770" s="10">
        <v>2022</v>
      </c>
      <c r="D770" s="10" t="s">
        <v>905</v>
      </c>
      <c r="E770" s="24" t="s">
        <v>911</v>
      </c>
      <c r="F770" s="51" t="s">
        <v>1681</v>
      </c>
    </row>
    <row r="771" spans="1:6" ht="94.5" x14ac:dyDescent="0.25">
      <c r="A771" s="38">
        <v>770</v>
      </c>
      <c r="B771" s="38" t="str">
        <f t="shared" si="12"/>
        <v>**** *id_770 *ano_2022 *categoria_APELO_AOS_MOTIVOS *tipo_Apelo_ao_povo</v>
      </c>
      <c r="C771" s="10">
        <v>2022</v>
      </c>
      <c r="D771" s="10" t="s">
        <v>905</v>
      </c>
      <c r="E771" s="24" t="s">
        <v>911</v>
      </c>
      <c r="F771" s="51" t="s">
        <v>1682</v>
      </c>
    </row>
    <row r="772" spans="1:6" ht="51" x14ac:dyDescent="0.25">
      <c r="A772" s="38">
        <v>771</v>
      </c>
      <c r="B772" s="38" t="str">
        <f t="shared" si="12"/>
        <v>**** *id_771 *ano_2022 *categoria_APELO_AOS_MOTIVOS *tipo_Apelo_ao_povo</v>
      </c>
      <c r="C772" s="10">
        <v>2022</v>
      </c>
      <c r="D772" s="10" t="s">
        <v>905</v>
      </c>
      <c r="E772" s="24" t="s">
        <v>911</v>
      </c>
      <c r="F772" s="51" t="s">
        <v>1683</v>
      </c>
    </row>
    <row r="773" spans="1:6" ht="110.25" x14ac:dyDescent="0.25">
      <c r="A773" s="38">
        <v>772</v>
      </c>
      <c r="B773" s="38" t="str">
        <f t="shared" si="12"/>
        <v>**** *id_772 *ano_2022 *categoria_APELO_AOS_MOTIVOS *tipo_Apelo_à_preconceitos_ou_emoções</v>
      </c>
      <c r="C773" s="10">
        <v>2022</v>
      </c>
      <c r="D773" s="10" t="s">
        <v>905</v>
      </c>
      <c r="E773" s="29" t="s">
        <v>941</v>
      </c>
      <c r="F773" s="51" t="s">
        <v>1684</v>
      </c>
    </row>
    <row r="774" spans="1:6" ht="63.75" x14ac:dyDescent="0.25">
      <c r="A774" s="38">
        <v>773</v>
      </c>
      <c r="B774" s="38" t="str">
        <f t="shared" si="12"/>
        <v>**** *id_773 *ano_2022 *categoria_APELO_AOS_MOTIVOS *tipo_Apelo_à_preconceitos_ou_emoções</v>
      </c>
      <c r="C774" s="10">
        <v>2022</v>
      </c>
      <c r="D774" s="10" t="s">
        <v>905</v>
      </c>
      <c r="E774" s="29" t="s">
        <v>941</v>
      </c>
      <c r="F774" s="51" t="s">
        <v>1685</v>
      </c>
    </row>
    <row r="775" spans="1:6" ht="63.75" x14ac:dyDescent="0.25">
      <c r="A775" s="38">
        <v>774</v>
      </c>
      <c r="B775" s="38" t="str">
        <f t="shared" si="12"/>
        <v>**** *id_774 *ano_2022 *categoria_APELO_AOS_MOTIVOS *tipo_Apelo_à_preconceitos_ou_emoções</v>
      </c>
      <c r="C775" s="10">
        <v>2022</v>
      </c>
      <c r="D775" s="10" t="s">
        <v>905</v>
      </c>
      <c r="E775" s="29" t="s">
        <v>941</v>
      </c>
      <c r="F775" s="51" t="s">
        <v>1332</v>
      </c>
    </row>
    <row r="776" spans="1:6" ht="63" x14ac:dyDescent="0.25">
      <c r="A776" s="38">
        <v>775</v>
      </c>
      <c r="B776" s="38" t="str">
        <f t="shared" si="12"/>
        <v>**** *id_775 *ano_2022 *categoria_CAUSAIS *tipo_Causa_complexa</v>
      </c>
      <c r="C776" s="10">
        <v>2022</v>
      </c>
      <c r="D776" s="10" t="s">
        <v>349</v>
      </c>
      <c r="E776" s="29" t="s">
        <v>912</v>
      </c>
      <c r="F776" s="51" t="s">
        <v>1333</v>
      </c>
    </row>
    <row r="777" spans="1:6" ht="94.5" x14ac:dyDescent="0.25">
      <c r="A777" s="38">
        <v>776</v>
      </c>
      <c r="B777" s="38" t="str">
        <f t="shared" si="12"/>
        <v>**** *id_776 *ano_2022 *categoria_CAUSAIS *tipo_Efeito_conjunto</v>
      </c>
      <c r="C777" s="10">
        <v>2022</v>
      </c>
      <c r="D777" s="10" t="s">
        <v>349</v>
      </c>
      <c r="E777" s="29" t="s">
        <v>934</v>
      </c>
      <c r="F777" s="51" t="s">
        <v>1334</v>
      </c>
    </row>
    <row r="778" spans="1:6" ht="63" x14ac:dyDescent="0.25">
      <c r="A778" s="38">
        <v>777</v>
      </c>
      <c r="B778" s="38" t="str">
        <f t="shared" si="12"/>
        <v>**** *id_777 *ano_2022 *categoria_CAUSAIS *tipo_Post_hoc</v>
      </c>
      <c r="C778" s="10">
        <v>2022</v>
      </c>
      <c r="D778" s="10" t="s">
        <v>349</v>
      </c>
      <c r="E778" s="29" t="s">
        <v>913</v>
      </c>
      <c r="F778" s="51" t="s">
        <v>1335</v>
      </c>
    </row>
    <row r="779" spans="1:6" ht="94.5" x14ac:dyDescent="0.25">
      <c r="A779" s="38">
        <v>778</v>
      </c>
      <c r="B779" s="38" t="str">
        <f t="shared" si="12"/>
        <v>**** *id_778 *ano_2022 *categoria_DISPERSÃO *tipo_Apelo_à_ignorância</v>
      </c>
      <c r="C779" s="10">
        <v>2022</v>
      </c>
      <c r="D779" s="10" t="s">
        <v>348</v>
      </c>
      <c r="E779" s="29" t="s">
        <v>943</v>
      </c>
      <c r="F779" s="51" t="s">
        <v>1731</v>
      </c>
    </row>
    <row r="780" spans="1:6" ht="47.25" x14ac:dyDescent="0.25">
      <c r="A780" s="38">
        <v>779</v>
      </c>
      <c r="B780" s="38" t="str">
        <f t="shared" si="12"/>
        <v>**** *id_779 *ano_2022 *categoria_DISPERSÃO *tipo_Falso_dilema</v>
      </c>
      <c r="C780" s="10">
        <v>2022</v>
      </c>
      <c r="D780" s="10" t="s">
        <v>348</v>
      </c>
      <c r="E780" s="29" t="s">
        <v>914</v>
      </c>
      <c r="F780" s="51" t="s">
        <v>1360</v>
      </c>
    </row>
    <row r="781" spans="1:6" ht="38.25" x14ac:dyDescent="0.25">
      <c r="A781" s="38">
        <v>780</v>
      </c>
      <c r="B781" s="38" t="str">
        <f t="shared" si="12"/>
        <v>**** *id_780 *ano_2022 *categoria_DISPERSÃO *tipo_Pergunta_complexa</v>
      </c>
      <c r="C781" s="10">
        <v>2022</v>
      </c>
      <c r="D781" s="10" t="s">
        <v>348</v>
      </c>
      <c r="E781" s="25" t="s">
        <v>936</v>
      </c>
      <c r="F781" s="51" t="s">
        <v>1686</v>
      </c>
    </row>
    <row r="782" spans="1:6" ht="63" x14ac:dyDescent="0.25">
      <c r="A782" s="38">
        <v>781</v>
      </c>
      <c r="B782" s="38" t="str">
        <f t="shared" si="12"/>
        <v>**** *id_781 *ano_2022 *categoria_ERROS_DE_DEFINIÇÃO *tipo_Definição_circular</v>
      </c>
      <c r="C782" s="10">
        <v>2022</v>
      </c>
      <c r="D782" s="10" t="s">
        <v>906</v>
      </c>
      <c r="E782" s="24" t="s">
        <v>915</v>
      </c>
      <c r="F782" s="51" t="s">
        <v>1687</v>
      </c>
    </row>
    <row r="783" spans="1:6" ht="126" x14ac:dyDescent="0.25">
      <c r="A783" s="38">
        <v>782</v>
      </c>
      <c r="B783" s="38" t="str">
        <f t="shared" si="12"/>
        <v>**** *id_782 *ano_2022 *categoria_ERROS_DE_DEFINIÇÃO *tipo_Definição_contraditória</v>
      </c>
      <c r="C783" s="10">
        <v>2022</v>
      </c>
      <c r="D783" s="10" t="s">
        <v>906</v>
      </c>
      <c r="E783" s="24" t="s">
        <v>937</v>
      </c>
      <c r="F783" s="51" t="s">
        <v>1343</v>
      </c>
    </row>
    <row r="784" spans="1:6" ht="63.75" x14ac:dyDescent="0.25">
      <c r="A784" s="38">
        <v>783</v>
      </c>
      <c r="B784" s="38" t="str">
        <f t="shared" si="12"/>
        <v>**** *id_783 *ano_2022 *categoria_ERROS_DE_DEFINIÇÃO *tipo_Definição_contraditória</v>
      </c>
      <c r="C784" s="10">
        <v>2022</v>
      </c>
      <c r="D784" s="10" t="s">
        <v>906</v>
      </c>
      <c r="E784" s="24" t="s">
        <v>937</v>
      </c>
      <c r="F784" s="51" t="s">
        <v>1688</v>
      </c>
    </row>
    <row r="785" spans="1:6" ht="78.75" x14ac:dyDescent="0.25">
      <c r="A785" s="38">
        <v>784</v>
      </c>
      <c r="B785" s="38" t="str">
        <f t="shared" si="12"/>
        <v>**** *id_784 *ano_2022 *categoria_EXPLICAÇÃO *tipo_Distorcer_os_fatos</v>
      </c>
      <c r="C785" s="10">
        <v>2022</v>
      </c>
      <c r="D785" s="10" t="s">
        <v>344</v>
      </c>
      <c r="E785" s="29" t="s">
        <v>2477</v>
      </c>
      <c r="F785" s="51" t="s">
        <v>1336</v>
      </c>
    </row>
    <row r="786" spans="1:6" ht="208.5" customHeight="1" x14ac:dyDescent="0.25">
      <c r="A786" s="38">
        <v>785</v>
      </c>
      <c r="B786" s="38" t="str">
        <f t="shared" si="12"/>
        <v>**** *id_785 *ano_2022 *categoria_EXPLICAÇÃO *tipo_Irrefutabilidade</v>
      </c>
      <c r="C786" s="10">
        <v>2022</v>
      </c>
      <c r="D786" s="10" t="s">
        <v>344</v>
      </c>
      <c r="E786" s="24" t="s">
        <v>104</v>
      </c>
      <c r="F786" s="51" t="s">
        <v>1689</v>
      </c>
    </row>
    <row r="787" spans="1:6" ht="63" x14ac:dyDescent="0.25">
      <c r="A787" s="38">
        <v>786</v>
      </c>
      <c r="B787" s="38" t="str">
        <f t="shared" si="12"/>
        <v>**** *id_786 *ano_2022 *categoria_EXPLICAÇÃO *tipo_Pouca_profundidade</v>
      </c>
      <c r="C787" s="10">
        <v>2022</v>
      </c>
      <c r="D787" s="10" t="s">
        <v>344</v>
      </c>
      <c r="E787" s="29" t="s">
        <v>916</v>
      </c>
      <c r="F787" s="51" t="s">
        <v>884</v>
      </c>
    </row>
    <row r="788" spans="1:6" ht="51" x14ac:dyDescent="0.25">
      <c r="A788" s="38">
        <v>787</v>
      </c>
      <c r="B788" s="38" t="str">
        <f t="shared" si="12"/>
        <v>**** *id_787 *ano_2022 *categoria_EXPLICAÇÃO *tipo_Pouca_profundidade</v>
      </c>
      <c r="C788" s="10">
        <v>2022</v>
      </c>
      <c r="D788" s="10" t="s">
        <v>344</v>
      </c>
      <c r="E788" s="29" t="s">
        <v>916</v>
      </c>
      <c r="F788" s="51" t="s">
        <v>1690</v>
      </c>
    </row>
    <row r="789" spans="1:6" ht="94.5" x14ac:dyDescent="0.25">
      <c r="A789" s="38">
        <v>788</v>
      </c>
      <c r="B789" s="38" t="str">
        <f t="shared" si="12"/>
        <v>**** *id_788 *ano_2022 *categoria_EXPLICAÇÃO *tipo_Pouca_profundidade</v>
      </c>
      <c r="C789" s="10">
        <v>2022</v>
      </c>
      <c r="D789" s="10" t="s">
        <v>344</v>
      </c>
      <c r="E789" s="29" t="s">
        <v>916</v>
      </c>
      <c r="F789" s="51" t="s">
        <v>1337</v>
      </c>
    </row>
    <row r="790" spans="1:6" ht="94.5" x14ac:dyDescent="0.25">
      <c r="A790" s="38">
        <v>789</v>
      </c>
      <c r="B790" s="38" t="str">
        <f t="shared" si="12"/>
        <v>**** *id_789 *ano_2022 *categoria_EXPLICAÇÃO *tipo_Pouca_profundidade</v>
      </c>
      <c r="C790" s="10">
        <v>2022</v>
      </c>
      <c r="D790" s="10" t="s">
        <v>344</v>
      </c>
      <c r="E790" s="29" t="s">
        <v>916</v>
      </c>
      <c r="F790" s="51" t="s">
        <v>1338</v>
      </c>
    </row>
    <row r="791" spans="1:6" ht="94.5" x14ac:dyDescent="0.25">
      <c r="A791" s="38">
        <v>790</v>
      </c>
      <c r="B791" s="38" t="str">
        <f t="shared" si="12"/>
        <v>**** *id_790 *ano_2022 *categoria_EXPLICAÇÃO *tipo_Pouca_profundidade</v>
      </c>
      <c r="C791" s="10">
        <v>2022</v>
      </c>
      <c r="D791" s="10" t="s">
        <v>344</v>
      </c>
      <c r="E791" s="29" t="s">
        <v>916</v>
      </c>
      <c r="F791" s="51" t="s">
        <v>1691</v>
      </c>
    </row>
    <row r="792" spans="1:6" ht="51" x14ac:dyDescent="0.25">
      <c r="A792" s="38">
        <v>791</v>
      </c>
      <c r="B792" s="38" t="str">
        <f t="shared" si="12"/>
        <v>**** *id_791 *ano_2022 *categoria_EXPLICAÇÃO *tipo_Pouca_profundidade</v>
      </c>
      <c r="C792" s="10">
        <v>2022</v>
      </c>
      <c r="D792" s="10" t="s">
        <v>344</v>
      </c>
      <c r="E792" s="29" t="s">
        <v>916</v>
      </c>
      <c r="F792" s="51" t="s">
        <v>1692</v>
      </c>
    </row>
    <row r="793" spans="1:6" ht="78.75" x14ac:dyDescent="0.25">
      <c r="A793" s="38">
        <v>792</v>
      </c>
      <c r="B793" s="38" t="str">
        <f t="shared" si="12"/>
        <v>**** *id_792 *ano_2022 *categoria_FALHA_AO_ALVO *tipo_Espantalho</v>
      </c>
      <c r="C793" s="10">
        <v>2022</v>
      </c>
      <c r="D793" s="10" t="s">
        <v>907</v>
      </c>
      <c r="E793" s="29" t="s">
        <v>447</v>
      </c>
      <c r="F793" s="51" t="s">
        <v>1693</v>
      </c>
    </row>
    <row r="794" spans="1:6" ht="47.25" x14ac:dyDescent="0.25">
      <c r="A794" s="38">
        <v>793</v>
      </c>
      <c r="B794" s="38" t="str">
        <f t="shared" si="12"/>
        <v>**** *id_793 *ano_2022 *categoria_FALHA_AO_ALVO *tipo_Espantalho</v>
      </c>
      <c r="C794" s="10">
        <v>2022</v>
      </c>
      <c r="D794" s="10" t="s">
        <v>907</v>
      </c>
      <c r="E794" s="29" t="s">
        <v>447</v>
      </c>
      <c r="F794" s="51" t="s">
        <v>1694</v>
      </c>
    </row>
    <row r="795" spans="1:6" ht="110.25" x14ac:dyDescent="0.25">
      <c r="A795" s="38">
        <v>794</v>
      </c>
      <c r="B795" s="38" t="str">
        <f t="shared" si="12"/>
        <v>**** *id_794 *ano_2022 *categoria_FUGIR_DO_ASSUNTO *tipo_Ad_hominem</v>
      </c>
      <c r="C795" s="10">
        <v>2022</v>
      </c>
      <c r="D795" s="10" t="s">
        <v>908</v>
      </c>
      <c r="E795" s="29" t="s">
        <v>924</v>
      </c>
      <c r="F795" s="51" t="s">
        <v>1695</v>
      </c>
    </row>
    <row r="796" spans="1:6" ht="94.5" customHeight="1" x14ac:dyDescent="0.25">
      <c r="A796" s="38">
        <v>795</v>
      </c>
      <c r="B796" s="38" t="str">
        <f t="shared" si="12"/>
        <v>**** *id_795 *ano_2022 *categoria_FUGIR_DO_ASSUNTO *tipo_Apelo_à_autoridade</v>
      </c>
      <c r="C796" s="10">
        <v>2022</v>
      </c>
      <c r="D796" s="10" t="s">
        <v>908</v>
      </c>
      <c r="E796" s="24" t="s">
        <v>2476</v>
      </c>
      <c r="F796" s="51" t="s">
        <v>1696</v>
      </c>
    </row>
    <row r="797" spans="1:6" ht="78.75" x14ac:dyDescent="0.25">
      <c r="A797" s="38">
        <v>796</v>
      </c>
      <c r="B797" s="38" t="str">
        <f t="shared" si="12"/>
        <v>**** *id_796 *ano_2022 *categoria_FUGIR_DO_ASSUNTO *tipo_Apelo_à_autoridade</v>
      </c>
      <c r="C797" s="10">
        <v>2022</v>
      </c>
      <c r="D797" s="10" t="s">
        <v>908</v>
      </c>
      <c r="E797" s="24" t="s">
        <v>2476</v>
      </c>
      <c r="F797" s="51" t="s">
        <v>1344</v>
      </c>
    </row>
    <row r="798" spans="1:6" ht="94.5" x14ac:dyDescent="0.25">
      <c r="A798" s="38">
        <v>797</v>
      </c>
      <c r="B798" s="38" t="str">
        <f t="shared" si="12"/>
        <v>**** *id_797 *ano_2022 *categoria_FUGIR_DO_ASSUNTO *tipo_Apelo_à_autoridade</v>
      </c>
      <c r="C798" s="10">
        <v>2022</v>
      </c>
      <c r="D798" s="10" t="s">
        <v>908</v>
      </c>
      <c r="E798" s="24" t="s">
        <v>2476</v>
      </c>
      <c r="F798" s="51" t="s">
        <v>1697</v>
      </c>
    </row>
    <row r="799" spans="1:6" ht="126" x14ac:dyDescent="0.25">
      <c r="A799" s="38">
        <v>798</v>
      </c>
      <c r="B799" s="38" t="str">
        <f t="shared" si="12"/>
        <v>**** *id_798 *ano_2022 *categoria_FUGIR_DO_ASSUNTO *tipo_Apelo_à_autoridade</v>
      </c>
      <c r="C799" s="10">
        <v>2022</v>
      </c>
      <c r="D799" s="10" t="s">
        <v>908</v>
      </c>
      <c r="E799" s="24" t="s">
        <v>2476</v>
      </c>
      <c r="F799" s="51" t="s">
        <v>1345</v>
      </c>
    </row>
    <row r="800" spans="1:6" ht="63" x14ac:dyDescent="0.25">
      <c r="A800" s="38">
        <v>799</v>
      </c>
      <c r="B800" s="38" t="str">
        <f t="shared" si="12"/>
        <v>**** *id_799 *ano_2022 *categoria_FUGIR_DO_ASSUNTO *tipo_Apelo_à_autoridade</v>
      </c>
      <c r="C800" s="10">
        <v>2022</v>
      </c>
      <c r="D800" s="10" t="s">
        <v>908</v>
      </c>
      <c r="E800" s="24" t="s">
        <v>2476</v>
      </c>
      <c r="F800" s="51" t="s">
        <v>1346</v>
      </c>
    </row>
    <row r="801" spans="1:6" ht="51" x14ac:dyDescent="0.25">
      <c r="A801" s="38">
        <v>800</v>
      </c>
      <c r="B801" s="38" t="str">
        <f t="shared" si="12"/>
        <v>**** *id_800 *ano_2022 *categoria_INDUTIVA *tipo_Amostra_não_representativa</v>
      </c>
      <c r="C801" s="10">
        <v>2022</v>
      </c>
      <c r="D801" s="10" t="s">
        <v>345</v>
      </c>
      <c r="E801" s="25" t="s">
        <v>935</v>
      </c>
      <c r="F801" s="51" t="s">
        <v>1698</v>
      </c>
    </row>
    <row r="802" spans="1:6" ht="51" x14ac:dyDescent="0.25">
      <c r="A802" s="38">
        <v>801</v>
      </c>
      <c r="B802" s="38" t="str">
        <f t="shared" si="12"/>
        <v>**** *id_801 *ano_2022 *categoria_INDUTIVA *tipo_Generalização_precipitada</v>
      </c>
      <c r="C802" s="10">
        <v>2022</v>
      </c>
      <c r="D802" s="10" t="s">
        <v>345</v>
      </c>
      <c r="E802" s="24" t="s">
        <v>926</v>
      </c>
      <c r="F802" s="51" t="s">
        <v>1339</v>
      </c>
    </row>
    <row r="803" spans="1:6" ht="141.75" x14ac:dyDescent="0.25">
      <c r="A803" s="38">
        <v>802</v>
      </c>
      <c r="B803" s="38" t="str">
        <f t="shared" si="12"/>
        <v>**** *id_802 *ano_2022 *categoria_INDUTIVA *tipo_Omissão_de_dados</v>
      </c>
      <c r="C803" s="10">
        <v>2022</v>
      </c>
      <c r="D803" s="10" t="s">
        <v>345</v>
      </c>
      <c r="E803" s="29" t="s">
        <v>920</v>
      </c>
      <c r="F803" s="51" t="s">
        <v>1699</v>
      </c>
    </row>
    <row r="804" spans="1:6" ht="63" x14ac:dyDescent="0.25">
      <c r="A804" s="38">
        <v>803</v>
      </c>
      <c r="B804" s="38" t="str">
        <f t="shared" si="12"/>
        <v>**** *id_803 *ano_2020 *categoria_APELO_AOS_MOTIVOS *tipo_Apelo_ao_povo</v>
      </c>
      <c r="C804" s="10">
        <v>2020</v>
      </c>
      <c r="D804" s="10" t="s">
        <v>905</v>
      </c>
      <c r="E804" s="24" t="s">
        <v>911</v>
      </c>
      <c r="F804" s="51" t="s">
        <v>1744</v>
      </c>
    </row>
    <row r="805" spans="1:6" ht="51" x14ac:dyDescent="0.25">
      <c r="A805" s="38">
        <v>804</v>
      </c>
      <c r="B805" s="38" t="str">
        <f t="shared" si="12"/>
        <v>**** *id_804 *ano_2020 *categoria_APELO_AOS_MOTIVOS *tipo_Apelo_ao_povo</v>
      </c>
      <c r="C805" s="10">
        <v>2020</v>
      </c>
      <c r="D805" s="10" t="s">
        <v>905</v>
      </c>
      <c r="E805" s="24" t="s">
        <v>911</v>
      </c>
      <c r="F805" s="51" t="s">
        <v>1745</v>
      </c>
    </row>
    <row r="806" spans="1:6" ht="63.75" x14ac:dyDescent="0.25">
      <c r="A806" s="38">
        <v>805</v>
      </c>
      <c r="B806" s="38" t="str">
        <f t="shared" si="12"/>
        <v>**** *id_805 *ano_2019 *categoria_APELO_AOS_MOTIVOS *tipo_Apelo_à_preconceitos_ou_emoções</v>
      </c>
      <c r="C806" s="10">
        <v>2019</v>
      </c>
      <c r="D806" s="10" t="s">
        <v>905</v>
      </c>
      <c r="E806" s="29" t="s">
        <v>941</v>
      </c>
      <c r="F806" s="51" t="s">
        <v>1747</v>
      </c>
    </row>
  </sheetData>
  <autoFilter ref="A1:F806" xr:uid="{68ECFFF4-A0FA-402D-B7F6-8C0D87C4C5E6}"/>
  <pageMargins left="0.511811024" right="0.511811024" top="0.78740157499999996" bottom="0.78740157499999996" header="0.31496062000000002" footer="0.31496062000000002"/>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02DC-B660-4855-863C-D1305C4E1A34}">
  <dimension ref="A3:A1614"/>
  <sheetViews>
    <sheetView topLeftCell="A1612" workbookViewId="0">
      <selection activeCell="A1620" sqref="A1620"/>
    </sheetView>
  </sheetViews>
  <sheetFormatPr defaultRowHeight="15" x14ac:dyDescent="0.25"/>
  <cols>
    <col min="1" max="1" width="255.7109375" bestFit="1" customWidth="1"/>
    <col min="2" max="2" width="9.140625" bestFit="1" customWidth="1"/>
  </cols>
  <sheetData>
    <row r="3" spans="1:1" x14ac:dyDescent="0.25">
      <c r="A3" s="11" t="s">
        <v>26</v>
      </c>
    </row>
    <row r="4" spans="1:1" x14ac:dyDescent="0.25">
      <c r="A4" s="12" t="s">
        <v>1754</v>
      </c>
    </row>
    <row r="5" spans="1:1" x14ac:dyDescent="0.25">
      <c r="A5" s="13" t="s">
        <v>1388</v>
      </c>
    </row>
    <row r="6" spans="1:1" x14ac:dyDescent="0.25">
      <c r="A6" s="12" t="s">
        <v>1755</v>
      </c>
    </row>
    <row r="7" spans="1:1" x14ac:dyDescent="0.25">
      <c r="A7" s="13" t="s">
        <v>1700</v>
      </c>
    </row>
    <row r="8" spans="1:1" x14ac:dyDescent="0.25">
      <c r="A8" s="12" t="s">
        <v>1756</v>
      </c>
    </row>
    <row r="9" spans="1:1" x14ac:dyDescent="0.25">
      <c r="A9" s="13" t="s">
        <v>1389</v>
      </c>
    </row>
    <row r="10" spans="1:1" x14ac:dyDescent="0.25">
      <c r="A10" s="12" t="s">
        <v>1757</v>
      </c>
    </row>
    <row r="11" spans="1:1" x14ac:dyDescent="0.25">
      <c r="A11" s="13" t="s">
        <v>1390</v>
      </c>
    </row>
    <row r="12" spans="1:1" x14ac:dyDescent="0.25">
      <c r="A12" s="12" t="s">
        <v>1758</v>
      </c>
    </row>
    <row r="13" spans="1:1" x14ac:dyDescent="0.25">
      <c r="A13" s="13" t="s">
        <v>1351</v>
      </c>
    </row>
    <row r="14" spans="1:1" x14ac:dyDescent="0.25">
      <c r="A14" s="12" t="s">
        <v>1759</v>
      </c>
    </row>
    <row r="15" spans="1:1" x14ac:dyDescent="0.25">
      <c r="A15" s="13" t="s">
        <v>947</v>
      </c>
    </row>
    <row r="16" spans="1:1" x14ac:dyDescent="0.25">
      <c r="A16" s="12" t="s">
        <v>1760</v>
      </c>
    </row>
    <row r="17" spans="1:1" x14ac:dyDescent="0.25">
      <c r="A17" s="13" t="s">
        <v>1391</v>
      </c>
    </row>
    <row r="18" spans="1:1" x14ac:dyDescent="0.25">
      <c r="A18" s="12" t="s">
        <v>1761</v>
      </c>
    </row>
    <row r="19" spans="1:1" x14ac:dyDescent="0.25">
      <c r="A19" s="13" t="s">
        <v>1392</v>
      </c>
    </row>
    <row r="20" spans="1:1" x14ac:dyDescent="0.25">
      <c r="A20" s="12" t="s">
        <v>1762</v>
      </c>
    </row>
    <row r="21" spans="1:1" x14ac:dyDescent="0.25">
      <c r="A21" s="13" t="s">
        <v>1393</v>
      </c>
    </row>
    <row r="22" spans="1:1" x14ac:dyDescent="0.25">
      <c r="A22" s="12" t="s">
        <v>1763</v>
      </c>
    </row>
    <row r="23" spans="1:1" x14ac:dyDescent="0.25">
      <c r="A23" s="13" t="s">
        <v>1395</v>
      </c>
    </row>
    <row r="24" spans="1:1" x14ac:dyDescent="0.25">
      <c r="A24" s="12" t="s">
        <v>1764</v>
      </c>
    </row>
    <row r="25" spans="1:1" x14ac:dyDescent="0.25">
      <c r="A25" s="13" t="s">
        <v>1397</v>
      </c>
    </row>
    <row r="26" spans="1:1" x14ac:dyDescent="0.25">
      <c r="A26" s="12" t="s">
        <v>1765</v>
      </c>
    </row>
    <row r="27" spans="1:1" x14ac:dyDescent="0.25">
      <c r="A27" s="13" t="s">
        <v>948</v>
      </c>
    </row>
    <row r="28" spans="1:1" x14ac:dyDescent="0.25">
      <c r="A28" s="12" t="s">
        <v>1766</v>
      </c>
    </row>
    <row r="29" spans="1:1" x14ac:dyDescent="0.25">
      <c r="A29" s="13" t="s">
        <v>949</v>
      </c>
    </row>
    <row r="30" spans="1:1" x14ac:dyDescent="0.25">
      <c r="A30" s="12" t="s">
        <v>1767</v>
      </c>
    </row>
    <row r="31" spans="1:1" x14ac:dyDescent="0.25">
      <c r="A31" s="13" t="s">
        <v>950</v>
      </c>
    </row>
    <row r="32" spans="1:1" x14ac:dyDescent="0.25">
      <c r="A32" s="12" t="s">
        <v>1768</v>
      </c>
    </row>
    <row r="33" spans="1:1" x14ac:dyDescent="0.25">
      <c r="A33" s="13" t="s">
        <v>951</v>
      </c>
    </row>
    <row r="34" spans="1:1" x14ac:dyDescent="0.25">
      <c r="A34" s="12" t="s">
        <v>1769</v>
      </c>
    </row>
    <row r="35" spans="1:1" x14ac:dyDescent="0.25">
      <c r="A35" s="13" t="s">
        <v>1399</v>
      </c>
    </row>
    <row r="36" spans="1:1" x14ac:dyDescent="0.25">
      <c r="A36" s="12" t="s">
        <v>1770</v>
      </c>
    </row>
    <row r="37" spans="1:1" x14ac:dyDescent="0.25">
      <c r="A37" s="13" t="s">
        <v>952</v>
      </c>
    </row>
    <row r="38" spans="1:1" x14ac:dyDescent="0.25">
      <c r="A38" s="12" t="s">
        <v>1771</v>
      </c>
    </row>
    <row r="39" spans="1:1" x14ac:dyDescent="0.25">
      <c r="A39" s="13" t="s">
        <v>1400</v>
      </c>
    </row>
    <row r="40" spans="1:1" x14ac:dyDescent="0.25">
      <c r="A40" s="12" t="s">
        <v>1772</v>
      </c>
    </row>
    <row r="41" spans="1:1" x14ac:dyDescent="0.25">
      <c r="A41" s="13" t="s">
        <v>953</v>
      </c>
    </row>
    <row r="42" spans="1:1" x14ac:dyDescent="0.25">
      <c r="A42" s="12" t="s">
        <v>1773</v>
      </c>
    </row>
    <row r="43" spans="1:1" x14ac:dyDescent="0.25">
      <c r="A43" s="13" t="s">
        <v>954</v>
      </c>
    </row>
    <row r="44" spans="1:1" x14ac:dyDescent="0.25">
      <c r="A44" s="12" t="s">
        <v>1774</v>
      </c>
    </row>
    <row r="45" spans="1:1" x14ac:dyDescent="0.25">
      <c r="A45" s="13" t="s">
        <v>1401</v>
      </c>
    </row>
    <row r="46" spans="1:1" x14ac:dyDescent="0.25">
      <c r="A46" s="12" t="s">
        <v>1775</v>
      </c>
    </row>
    <row r="47" spans="1:1" x14ac:dyDescent="0.25">
      <c r="A47" s="13" t="s">
        <v>1402</v>
      </c>
    </row>
    <row r="48" spans="1:1" x14ac:dyDescent="0.25">
      <c r="A48" s="12" t="s">
        <v>1776</v>
      </c>
    </row>
    <row r="49" spans="1:1" x14ac:dyDescent="0.25">
      <c r="A49" s="13" t="s">
        <v>1403</v>
      </c>
    </row>
    <row r="50" spans="1:1" x14ac:dyDescent="0.25">
      <c r="A50" s="12" t="s">
        <v>1777</v>
      </c>
    </row>
    <row r="51" spans="1:1" x14ac:dyDescent="0.25">
      <c r="A51" s="13" t="s">
        <v>1404</v>
      </c>
    </row>
    <row r="52" spans="1:1" x14ac:dyDescent="0.25">
      <c r="A52" s="12" t="s">
        <v>1778</v>
      </c>
    </row>
    <row r="53" spans="1:1" x14ac:dyDescent="0.25">
      <c r="A53" s="13" t="s">
        <v>1361</v>
      </c>
    </row>
    <row r="54" spans="1:1" x14ac:dyDescent="0.25">
      <c r="A54" s="12" t="s">
        <v>1779</v>
      </c>
    </row>
    <row r="55" spans="1:1" x14ac:dyDescent="0.25">
      <c r="A55" s="13" t="s">
        <v>955</v>
      </c>
    </row>
    <row r="56" spans="1:1" x14ac:dyDescent="0.25">
      <c r="A56" s="12" t="s">
        <v>1780</v>
      </c>
    </row>
    <row r="57" spans="1:1" x14ac:dyDescent="0.25">
      <c r="A57" s="13" t="s">
        <v>1405</v>
      </c>
    </row>
    <row r="58" spans="1:1" x14ac:dyDescent="0.25">
      <c r="A58" s="12" t="s">
        <v>1781</v>
      </c>
    </row>
    <row r="59" spans="1:1" x14ac:dyDescent="0.25">
      <c r="A59" s="13" t="s">
        <v>1406</v>
      </c>
    </row>
    <row r="60" spans="1:1" x14ac:dyDescent="0.25">
      <c r="A60" s="12" t="s">
        <v>1782</v>
      </c>
    </row>
    <row r="61" spans="1:1" x14ac:dyDescent="0.25">
      <c r="A61" s="13" t="s">
        <v>1407</v>
      </c>
    </row>
    <row r="62" spans="1:1" x14ac:dyDescent="0.25">
      <c r="A62" s="12" t="s">
        <v>1783</v>
      </c>
    </row>
    <row r="63" spans="1:1" x14ac:dyDescent="0.25">
      <c r="A63" s="13" t="s">
        <v>1408</v>
      </c>
    </row>
    <row r="64" spans="1:1" x14ac:dyDescent="0.25">
      <c r="A64" s="12" t="s">
        <v>1784</v>
      </c>
    </row>
    <row r="65" spans="1:1" x14ac:dyDescent="0.25">
      <c r="A65" s="13" t="s">
        <v>1342</v>
      </c>
    </row>
    <row r="66" spans="1:1" x14ac:dyDescent="0.25">
      <c r="A66" s="12" t="s">
        <v>1785</v>
      </c>
    </row>
    <row r="67" spans="1:1" x14ac:dyDescent="0.25">
      <c r="A67" s="13" t="s">
        <v>1752</v>
      </c>
    </row>
    <row r="68" spans="1:1" x14ac:dyDescent="0.25">
      <c r="A68" s="12" t="s">
        <v>1786</v>
      </c>
    </row>
    <row r="69" spans="1:1" x14ac:dyDescent="0.25">
      <c r="A69" s="13" t="s">
        <v>956</v>
      </c>
    </row>
    <row r="70" spans="1:1" x14ac:dyDescent="0.25">
      <c r="A70" s="12" t="s">
        <v>1787</v>
      </c>
    </row>
    <row r="71" spans="1:1" x14ac:dyDescent="0.25">
      <c r="A71" s="13" t="s">
        <v>957</v>
      </c>
    </row>
    <row r="72" spans="1:1" x14ac:dyDescent="0.25">
      <c r="A72" s="12" t="s">
        <v>1788</v>
      </c>
    </row>
    <row r="73" spans="1:1" x14ac:dyDescent="0.25">
      <c r="A73" s="13" t="s">
        <v>1362</v>
      </c>
    </row>
    <row r="74" spans="1:1" x14ac:dyDescent="0.25">
      <c r="A74" s="12" t="s">
        <v>1789</v>
      </c>
    </row>
    <row r="75" spans="1:1" x14ac:dyDescent="0.25">
      <c r="A75" s="13" t="s">
        <v>958</v>
      </c>
    </row>
    <row r="76" spans="1:1" x14ac:dyDescent="0.25">
      <c r="A76" s="12" t="s">
        <v>1790</v>
      </c>
    </row>
    <row r="77" spans="1:1" x14ac:dyDescent="0.25">
      <c r="A77" s="13" t="s">
        <v>959</v>
      </c>
    </row>
    <row r="78" spans="1:1" x14ac:dyDescent="0.25">
      <c r="A78" s="12" t="s">
        <v>1791</v>
      </c>
    </row>
    <row r="79" spans="1:1" x14ac:dyDescent="0.25">
      <c r="A79" s="13" t="s">
        <v>960</v>
      </c>
    </row>
    <row r="80" spans="1:1" x14ac:dyDescent="0.25">
      <c r="A80" s="12" t="s">
        <v>1792</v>
      </c>
    </row>
    <row r="81" spans="1:1" x14ac:dyDescent="0.25">
      <c r="A81" s="13" t="s">
        <v>1409</v>
      </c>
    </row>
    <row r="82" spans="1:1" x14ac:dyDescent="0.25">
      <c r="A82" s="12" t="s">
        <v>1793</v>
      </c>
    </row>
    <row r="83" spans="1:1" x14ac:dyDescent="0.25">
      <c r="A83" s="13" t="s">
        <v>1352</v>
      </c>
    </row>
    <row r="84" spans="1:1" x14ac:dyDescent="0.25">
      <c r="A84" s="12" t="s">
        <v>1794</v>
      </c>
    </row>
    <row r="85" spans="1:1" x14ac:dyDescent="0.25">
      <c r="A85" s="13" t="s">
        <v>961</v>
      </c>
    </row>
    <row r="86" spans="1:1" x14ac:dyDescent="0.25">
      <c r="A86" s="12" t="s">
        <v>1795</v>
      </c>
    </row>
    <row r="87" spans="1:1" x14ac:dyDescent="0.25">
      <c r="A87" s="13" t="s">
        <v>962</v>
      </c>
    </row>
    <row r="88" spans="1:1" x14ac:dyDescent="0.25">
      <c r="A88" s="12" t="s">
        <v>1796</v>
      </c>
    </row>
    <row r="89" spans="1:1" x14ac:dyDescent="0.25">
      <c r="A89" s="13" t="s">
        <v>1410</v>
      </c>
    </row>
    <row r="90" spans="1:1" x14ac:dyDescent="0.25">
      <c r="A90" s="12" t="s">
        <v>1797</v>
      </c>
    </row>
    <row r="91" spans="1:1" x14ac:dyDescent="0.25">
      <c r="A91" s="13" t="s">
        <v>1411</v>
      </c>
    </row>
    <row r="92" spans="1:1" x14ac:dyDescent="0.25">
      <c r="A92" s="12" t="s">
        <v>1798</v>
      </c>
    </row>
    <row r="93" spans="1:1" x14ac:dyDescent="0.25">
      <c r="A93" s="13" t="s">
        <v>1412</v>
      </c>
    </row>
    <row r="94" spans="1:1" x14ac:dyDescent="0.25">
      <c r="A94" s="12" t="s">
        <v>1799</v>
      </c>
    </row>
    <row r="95" spans="1:1" x14ac:dyDescent="0.25">
      <c r="A95" s="13" t="s">
        <v>963</v>
      </c>
    </row>
    <row r="96" spans="1:1" x14ac:dyDescent="0.25">
      <c r="A96" s="12" t="s">
        <v>1800</v>
      </c>
    </row>
    <row r="97" spans="1:1" x14ac:dyDescent="0.25">
      <c r="A97" s="13" t="s">
        <v>964</v>
      </c>
    </row>
    <row r="98" spans="1:1" x14ac:dyDescent="0.25">
      <c r="A98" s="12" t="s">
        <v>1801</v>
      </c>
    </row>
    <row r="99" spans="1:1" x14ac:dyDescent="0.25">
      <c r="A99" s="13" t="s">
        <v>1363</v>
      </c>
    </row>
    <row r="100" spans="1:1" x14ac:dyDescent="0.25">
      <c r="A100" s="12" t="s">
        <v>1802</v>
      </c>
    </row>
    <row r="101" spans="1:1" x14ac:dyDescent="0.25">
      <c r="A101" s="13" t="s">
        <v>1387</v>
      </c>
    </row>
    <row r="102" spans="1:1" x14ac:dyDescent="0.25">
      <c r="A102" s="12" t="s">
        <v>1803</v>
      </c>
    </row>
    <row r="103" spans="1:1" x14ac:dyDescent="0.25">
      <c r="A103" s="13" t="s">
        <v>1414</v>
      </c>
    </row>
    <row r="104" spans="1:1" x14ac:dyDescent="0.25">
      <c r="A104" s="12" t="s">
        <v>1804</v>
      </c>
    </row>
    <row r="105" spans="1:1" x14ac:dyDescent="0.25">
      <c r="A105" s="13" t="s">
        <v>965</v>
      </c>
    </row>
    <row r="106" spans="1:1" x14ac:dyDescent="0.25">
      <c r="A106" s="12" t="s">
        <v>1805</v>
      </c>
    </row>
    <row r="107" spans="1:1" x14ac:dyDescent="0.25">
      <c r="A107" s="13" t="s">
        <v>966</v>
      </c>
    </row>
    <row r="108" spans="1:1" x14ac:dyDescent="0.25">
      <c r="A108" s="12" t="s">
        <v>1806</v>
      </c>
    </row>
    <row r="109" spans="1:1" x14ac:dyDescent="0.25">
      <c r="A109" s="13" t="s">
        <v>1415</v>
      </c>
    </row>
    <row r="110" spans="1:1" x14ac:dyDescent="0.25">
      <c r="A110" s="12" t="s">
        <v>1807</v>
      </c>
    </row>
    <row r="111" spans="1:1" x14ac:dyDescent="0.25">
      <c r="A111" s="13" t="s">
        <v>1416</v>
      </c>
    </row>
    <row r="112" spans="1:1" x14ac:dyDescent="0.25">
      <c r="A112" s="12" t="s">
        <v>1808</v>
      </c>
    </row>
    <row r="113" spans="1:1" x14ac:dyDescent="0.25">
      <c r="A113" s="13" t="s">
        <v>967</v>
      </c>
    </row>
    <row r="114" spans="1:1" x14ac:dyDescent="0.25">
      <c r="A114" s="12" t="s">
        <v>1809</v>
      </c>
    </row>
    <row r="115" spans="1:1" x14ac:dyDescent="0.25">
      <c r="A115" s="13" t="s">
        <v>968</v>
      </c>
    </row>
    <row r="116" spans="1:1" x14ac:dyDescent="0.25">
      <c r="A116" s="12" t="s">
        <v>1810</v>
      </c>
    </row>
    <row r="117" spans="1:1" x14ac:dyDescent="0.25">
      <c r="A117" s="13" t="s">
        <v>1419</v>
      </c>
    </row>
    <row r="118" spans="1:1" x14ac:dyDescent="0.25">
      <c r="A118" s="12" t="s">
        <v>1811</v>
      </c>
    </row>
    <row r="119" spans="1:1" x14ac:dyDescent="0.25">
      <c r="A119" s="13" t="s">
        <v>1420</v>
      </c>
    </row>
    <row r="120" spans="1:1" x14ac:dyDescent="0.25">
      <c r="A120" s="12" t="s">
        <v>1812</v>
      </c>
    </row>
    <row r="121" spans="1:1" x14ac:dyDescent="0.25">
      <c r="A121" s="13" t="s">
        <v>1353</v>
      </c>
    </row>
    <row r="122" spans="1:1" x14ac:dyDescent="0.25">
      <c r="A122" s="12" t="s">
        <v>1813</v>
      </c>
    </row>
    <row r="123" spans="1:1" x14ac:dyDescent="0.25">
      <c r="A123" s="13" t="s">
        <v>969</v>
      </c>
    </row>
    <row r="124" spans="1:1" x14ac:dyDescent="0.25">
      <c r="A124" s="12" t="s">
        <v>1814</v>
      </c>
    </row>
    <row r="125" spans="1:1" x14ac:dyDescent="0.25">
      <c r="A125" s="13" t="s">
        <v>970</v>
      </c>
    </row>
    <row r="126" spans="1:1" x14ac:dyDescent="0.25">
      <c r="A126" s="12" t="s">
        <v>1815</v>
      </c>
    </row>
    <row r="127" spans="1:1" x14ac:dyDescent="0.25">
      <c r="A127" s="13" t="s">
        <v>971</v>
      </c>
    </row>
    <row r="128" spans="1:1" x14ac:dyDescent="0.25">
      <c r="A128" s="12" t="s">
        <v>1816</v>
      </c>
    </row>
    <row r="129" spans="1:1" x14ac:dyDescent="0.25">
      <c r="A129" s="13" t="s">
        <v>972</v>
      </c>
    </row>
    <row r="130" spans="1:1" x14ac:dyDescent="0.25">
      <c r="A130" s="12" t="s">
        <v>1817</v>
      </c>
    </row>
    <row r="131" spans="1:1" x14ac:dyDescent="0.25">
      <c r="A131" s="13" t="s">
        <v>973</v>
      </c>
    </row>
    <row r="132" spans="1:1" x14ac:dyDescent="0.25">
      <c r="A132" s="12" t="s">
        <v>1818</v>
      </c>
    </row>
    <row r="133" spans="1:1" x14ac:dyDescent="0.25">
      <c r="A133" s="13" t="s">
        <v>974</v>
      </c>
    </row>
    <row r="134" spans="1:1" x14ac:dyDescent="0.25">
      <c r="A134" s="12" t="s">
        <v>1819</v>
      </c>
    </row>
    <row r="135" spans="1:1" x14ac:dyDescent="0.25">
      <c r="A135" s="13" t="s">
        <v>975</v>
      </c>
    </row>
    <row r="136" spans="1:1" x14ac:dyDescent="0.25">
      <c r="A136" s="12" t="s">
        <v>1820</v>
      </c>
    </row>
    <row r="137" spans="1:1" x14ac:dyDescent="0.25">
      <c r="A137" s="13" t="s">
        <v>976</v>
      </c>
    </row>
    <row r="138" spans="1:1" x14ac:dyDescent="0.25">
      <c r="A138" s="12" t="s">
        <v>1821</v>
      </c>
    </row>
    <row r="139" spans="1:1" x14ac:dyDescent="0.25">
      <c r="A139" s="13" t="s">
        <v>977</v>
      </c>
    </row>
    <row r="140" spans="1:1" x14ac:dyDescent="0.25">
      <c r="A140" s="12" t="s">
        <v>1822</v>
      </c>
    </row>
    <row r="141" spans="1:1" x14ac:dyDescent="0.25">
      <c r="A141" s="13" t="s">
        <v>978</v>
      </c>
    </row>
    <row r="142" spans="1:1" x14ac:dyDescent="0.25">
      <c r="A142" s="12" t="s">
        <v>1823</v>
      </c>
    </row>
    <row r="143" spans="1:1" x14ac:dyDescent="0.25">
      <c r="A143" s="13" t="s">
        <v>1421</v>
      </c>
    </row>
    <row r="144" spans="1:1" x14ac:dyDescent="0.25">
      <c r="A144" s="12" t="s">
        <v>1824</v>
      </c>
    </row>
    <row r="145" spans="1:1" x14ac:dyDescent="0.25">
      <c r="A145" s="13" t="s">
        <v>1422</v>
      </c>
    </row>
    <row r="146" spans="1:1" x14ac:dyDescent="0.25">
      <c r="A146" s="12" t="s">
        <v>1825</v>
      </c>
    </row>
    <row r="147" spans="1:1" x14ac:dyDescent="0.25">
      <c r="A147" s="13" t="s">
        <v>979</v>
      </c>
    </row>
    <row r="148" spans="1:1" x14ac:dyDescent="0.25">
      <c r="A148" s="12" t="s">
        <v>1826</v>
      </c>
    </row>
    <row r="149" spans="1:1" x14ac:dyDescent="0.25">
      <c r="A149" s="13" t="s">
        <v>1705</v>
      </c>
    </row>
    <row r="150" spans="1:1" x14ac:dyDescent="0.25">
      <c r="A150" s="12" t="s">
        <v>1827</v>
      </c>
    </row>
    <row r="151" spans="1:1" x14ac:dyDescent="0.25">
      <c r="A151" s="13" t="s">
        <v>1354</v>
      </c>
    </row>
    <row r="152" spans="1:1" x14ac:dyDescent="0.25">
      <c r="A152" s="12" t="s">
        <v>1828</v>
      </c>
    </row>
    <row r="153" spans="1:1" x14ac:dyDescent="0.25">
      <c r="A153" s="13" t="s">
        <v>980</v>
      </c>
    </row>
    <row r="154" spans="1:1" x14ac:dyDescent="0.25">
      <c r="A154" s="12" t="s">
        <v>1829</v>
      </c>
    </row>
    <row r="155" spans="1:1" x14ac:dyDescent="0.25">
      <c r="A155" s="13" t="s">
        <v>1423</v>
      </c>
    </row>
    <row r="156" spans="1:1" x14ac:dyDescent="0.25">
      <c r="A156" s="12" t="s">
        <v>1830</v>
      </c>
    </row>
    <row r="157" spans="1:1" x14ac:dyDescent="0.25">
      <c r="A157" s="13" t="s">
        <v>981</v>
      </c>
    </row>
    <row r="158" spans="1:1" x14ac:dyDescent="0.25">
      <c r="A158" s="12" t="s">
        <v>1831</v>
      </c>
    </row>
    <row r="159" spans="1:1" x14ac:dyDescent="0.25">
      <c r="A159" s="13" t="s">
        <v>1424</v>
      </c>
    </row>
    <row r="160" spans="1:1" x14ac:dyDescent="0.25">
      <c r="A160" s="12" t="s">
        <v>1832</v>
      </c>
    </row>
    <row r="161" spans="1:1" x14ac:dyDescent="0.25">
      <c r="A161" s="13" t="s">
        <v>982</v>
      </c>
    </row>
    <row r="162" spans="1:1" x14ac:dyDescent="0.25">
      <c r="A162" s="12" t="s">
        <v>1833</v>
      </c>
    </row>
    <row r="163" spans="1:1" x14ac:dyDescent="0.25">
      <c r="A163" s="13" t="s">
        <v>983</v>
      </c>
    </row>
    <row r="164" spans="1:1" x14ac:dyDescent="0.25">
      <c r="A164" s="12" t="s">
        <v>1834</v>
      </c>
    </row>
    <row r="165" spans="1:1" x14ac:dyDescent="0.25">
      <c r="A165" s="13" t="s">
        <v>984</v>
      </c>
    </row>
    <row r="166" spans="1:1" x14ac:dyDescent="0.25">
      <c r="A166" s="12" t="s">
        <v>1835</v>
      </c>
    </row>
    <row r="167" spans="1:1" x14ac:dyDescent="0.25">
      <c r="A167" s="13" t="s">
        <v>985</v>
      </c>
    </row>
    <row r="168" spans="1:1" x14ac:dyDescent="0.25">
      <c r="A168" s="12" t="s">
        <v>1836</v>
      </c>
    </row>
    <row r="169" spans="1:1" x14ac:dyDescent="0.25">
      <c r="A169" s="13" t="s">
        <v>986</v>
      </c>
    </row>
    <row r="170" spans="1:1" x14ac:dyDescent="0.25">
      <c r="A170" s="12" t="s">
        <v>1837</v>
      </c>
    </row>
    <row r="171" spans="1:1" x14ac:dyDescent="0.25">
      <c r="A171" s="13" t="s">
        <v>1425</v>
      </c>
    </row>
    <row r="172" spans="1:1" x14ac:dyDescent="0.25">
      <c r="A172" s="12" t="s">
        <v>1838</v>
      </c>
    </row>
    <row r="173" spans="1:1" x14ac:dyDescent="0.25">
      <c r="A173" s="13" t="s">
        <v>1426</v>
      </c>
    </row>
    <row r="174" spans="1:1" x14ac:dyDescent="0.25">
      <c r="A174" s="12" t="s">
        <v>1839</v>
      </c>
    </row>
    <row r="175" spans="1:1" x14ac:dyDescent="0.25">
      <c r="A175" s="13" t="s">
        <v>1427</v>
      </c>
    </row>
    <row r="176" spans="1:1" x14ac:dyDescent="0.25">
      <c r="A176" s="12" t="s">
        <v>1840</v>
      </c>
    </row>
    <row r="177" spans="1:1" x14ac:dyDescent="0.25">
      <c r="A177" s="13" t="s">
        <v>987</v>
      </c>
    </row>
    <row r="178" spans="1:1" x14ac:dyDescent="0.25">
      <c r="A178" s="12" t="s">
        <v>1841</v>
      </c>
    </row>
    <row r="179" spans="1:1" x14ac:dyDescent="0.25">
      <c r="A179" s="13" t="s">
        <v>988</v>
      </c>
    </row>
    <row r="180" spans="1:1" x14ac:dyDescent="0.25">
      <c r="A180" s="12" t="s">
        <v>1842</v>
      </c>
    </row>
    <row r="181" spans="1:1" x14ac:dyDescent="0.25">
      <c r="A181" s="13" t="s">
        <v>1428</v>
      </c>
    </row>
    <row r="182" spans="1:1" x14ac:dyDescent="0.25">
      <c r="A182" s="12" t="s">
        <v>1843</v>
      </c>
    </row>
    <row r="183" spans="1:1" x14ac:dyDescent="0.25">
      <c r="A183" s="13" t="s">
        <v>989</v>
      </c>
    </row>
    <row r="184" spans="1:1" x14ac:dyDescent="0.25">
      <c r="A184" s="12" t="s">
        <v>1844</v>
      </c>
    </row>
    <row r="185" spans="1:1" x14ac:dyDescent="0.25">
      <c r="A185" s="13" t="s">
        <v>990</v>
      </c>
    </row>
    <row r="186" spans="1:1" x14ac:dyDescent="0.25">
      <c r="A186" s="12" t="s">
        <v>1845</v>
      </c>
    </row>
    <row r="187" spans="1:1" x14ac:dyDescent="0.25">
      <c r="A187" s="13" t="s">
        <v>1738</v>
      </c>
    </row>
    <row r="188" spans="1:1" x14ac:dyDescent="0.25">
      <c r="A188" s="12" t="s">
        <v>1846</v>
      </c>
    </row>
    <row r="189" spans="1:1" x14ac:dyDescent="0.25">
      <c r="A189" s="13" t="s">
        <v>1429</v>
      </c>
    </row>
    <row r="190" spans="1:1" x14ac:dyDescent="0.25">
      <c r="A190" s="12" t="s">
        <v>1847</v>
      </c>
    </row>
    <row r="191" spans="1:1" x14ac:dyDescent="0.25">
      <c r="A191" s="13" t="s">
        <v>991</v>
      </c>
    </row>
    <row r="192" spans="1:1" x14ac:dyDescent="0.25">
      <c r="A192" s="12" t="s">
        <v>1848</v>
      </c>
    </row>
    <row r="193" spans="1:1" x14ac:dyDescent="0.25">
      <c r="A193" s="13" t="s">
        <v>992</v>
      </c>
    </row>
    <row r="194" spans="1:1" x14ac:dyDescent="0.25">
      <c r="A194" s="12" t="s">
        <v>1849</v>
      </c>
    </row>
    <row r="195" spans="1:1" x14ac:dyDescent="0.25">
      <c r="A195" s="13" t="s">
        <v>1430</v>
      </c>
    </row>
    <row r="196" spans="1:1" x14ac:dyDescent="0.25">
      <c r="A196" s="12" t="s">
        <v>1850</v>
      </c>
    </row>
    <row r="197" spans="1:1" x14ac:dyDescent="0.25">
      <c r="A197" s="13" t="s">
        <v>994</v>
      </c>
    </row>
    <row r="198" spans="1:1" x14ac:dyDescent="0.25">
      <c r="A198" s="12" t="s">
        <v>1851</v>
      </c>
    </row>
    <row r="199" spans="1:1" x14ac:dyDescent="0.25">
      <c r="A199" s="13" t="s">
        <v>1432</v>
      </c>
    </row>
    <row r="200" spans="1:1" x14ac:dyDescent="0.25">
      <c r="A200" s="12" t="s">
        <v>1852</v>
      </c>
    </row>
    <row r="201" spans="1:1" x14ac:dyDescent="0.25">
      <c r="A201" s="13" t="s">
        <v>995</v>
      </c>
    </row>
    <row r="202" spans="1:1" x14ac:dyDescent="0.25">
      <c r="A202" s="12" t="s">
        <v>1853</v>
      </c>
    </row>
    <row r="203" spans="1:1" x14ac:dyDescent="0.25">
      <c r="A203" s="13" t="s">
        <v>1433</v>
      </c>
    </row>
    <row r="204" spans="1:1" x14ac:dyDescent="0.25">
      <c r="A204" s="12" t="s">
        <v>1854</v>
      </c>
    </row>
    <row r="205" spans="1:1" x14ac:dyDescent="0.25">
      <c r="A205" s="13" t="s">
        <v>996</v>
      </c>
    </row>
    <row r="206" spans="1:1" x14ac:dyDescent="0.25">
      <c r="A206" s="12" t="s">
        <v>1855</v>
      </c>
    </row>
    <row r="207" spans="1:1" x14ac:dyDescent="0.25">
      <c r="A207" s="13" t="s">
        <v>999</v>
      </c>
    </row>
    <row r="208" spans="1:1" x14ac:dyDescent="0.25">
      <c r="A208" s="12" t="s">
        <v>1856</v>
      </c>
    </row>
    <row r="209" spans="1:1" x14ac:dyDescent="0.25">
      <c r="A209" s="13" t="s">
        <v>1000</v>
      </c>
    </row>
    <row r="210" spans="1:1" x14ac:dyDescent="0.25">
      <c r="A210" s="12" t="s">
        <v>1857</v>
      </c>
    </row>
    <row r="211" spans="1:1" x14ac:dyDescent="0.25">
      <c r="A211" s="13" t="s">
        <v>1001</v>
      </c>
    </row>
    <row r="212" spans="1:1" x14ac:dyDescent="0.25">
      <c r="A212" s="12" t="s">
        <v>1858</v>
      </c>
    </row>
    <row r="213" spans="1:1" x14ac:dyDescent="0.25">
      <c r="A213" s="13" t="s">
        <v>1436</v>
      </c>
    </row>
    <row r="214" spans="1:1" x14ac:dyDescent="0.25">
      <c r="A214" s="12" t="s">
        <v>1859</v>
      </c>
    </row>
    <row r="215" spans="1:1" x14ac:dyDescent="0.25">
      <c r="A215" s="13" t="s">
        <v>1706</v>
      </c>
    </row>
    <row r="216" spans="1:1" x14ac:dyDescent="0.25">
      <c r="A216" s="12" t="s">
        <v>1860</v>
      </c>
    </row>
    <row r="217" spans="1:1" x14ac:dyDescent="0.25">
      <c r="A217" s="13" t="s">
        <v>1002</v>
      </c>
    </row>
    <row r="218" spans="1:1" x14ac:dyDescent="0.25">
      <c r="A218" s="12" t="s">
        <v>1861</v>
      </c>
    </row>
    <row r="219" spans="1:1" x14ac:dyDescent="0.25">
      <c r="A219" s="13" t="s">
        <v>1003</v>
      </c>
    </row>
    <row r="220" spans="1:1" x14ac:dyDescent="0.25">
      <c r="A220" s="12" t="s">
        <v>1862</v>
      </c>
    </row>
    <row r="221" spans="1:1" x14ac:dyDescent="0.25">
      <c r="A221" s="13" t="s">
        <v>1004</v>
      </c>
    </row>
    <row r="222" spans="1:1" x14ac:dyDescent="0.25">
      <c r="A222" s="12" t="s">
        <v>1863</v>
      </c>
    </row>
    <row r="223" spans="1:1" x14ac:dyDescent="0.25">
      <c r="A223" s="13" t="s">
        <v>1437</v>
      </c>
    </row>
    <row r="224" spans="1:1" x14ac:dyDescent="0.25">
      <c r="A224" s="12" t="s">
        <v>1864</v>
      </c>
    </row>
    <row r="225" spans="1:1" x14ac:dyDescent="0.25">
      <c r="A225" s="13" t="s">
        <v>1005</v>
      </c>
    </row>
    <row r="226" spans="1:1" x14ac:dyDescent="0.25">
      <c r="A226" s="12" t="s">
        <v>1865</v>
      </c>
    </row>
    <row r="227" spans="1:1" x14ac:dyDescent="0.25">
      <c r="A227" s="13" t="s">
        <v>1007</v>
      </c>
    </row>
    <row r="228" spans="1:1" x14ac:dyDescent="0.25">
      <c r="A228" s="12" t="s">
        <v>1866</v>
      </c>
    </row>
    <row r="229" spans="1:1" x14ac:dyDescent="0.25">
      <c r="A229" s="13" t="s">
        <v>1438</v>
      </c>
    </row>
    <row r="230" spans="1:1" x14ac:dyDescent="0.25">
      <c r="A230" s="12" t="s">
        <v>1867</v>
      </c>
    </row>
    <row r="231" spans="1:1" x14ac:dyDescent="0.25">
      <c r="A231" s="13" t="s">
        <v>1008</v>
      </c>
    </row>
    <row r="232" spans="1:1" x14ac:dyDescent="0.25">
      <c r="A232" s="12" t="s">
        <v>1868</v>
      </c>
    </row>
    <row r="233" spans="1:1" x14ac:dyDescent="0.25">
      <c r="A233" s="13" t="s">
        <v>1439</v>
      </c>
    </row>
    <row r="234" spans="1:1" x14ac:dyDescent="0.25">
      <c r="A234" s="12" t="s">
        <v>1869</v>
      </c>
    </row>
    <row r="235" spans="1:1" x14ac:dyDescent="0.25">
      <c r="A235" s="13" t="s">
        <v>1009</v>
      </c>
    </row>
    <row r="236" spans="1:1" x14ac:dyDescent="0.25">
      <c r="A236" s="12" t="s">
        <v>1870</v>
      </c>
    </row>
    <row r="237" spans="1:1" x14ac:dyDescent="0.25">
      <c r="A237" s="13" t="s">
        <v>1010</v>
      </c>
    </row>
    <row r="238" spans="1:1" x14ac:dyDescent="0.25">
      <c r="A238" s="12" t="s">
        <v>1871</v>
      </c>
    </row>
    <row r="239" spans="1:1" x14ac:dyDescent="0.25">
      <c r="A239" s="13" t="s">
        <v>1440</v>
      </c>
    </row>
    <row r="240" spans="1:1" x14ac:dyDescent="0.25">
      <c r="A240" s="12" t="s">
        <v>1872</v>
      </c>
    </row>
    <row r="241" spans="1:1" x14ac:dyDescent="0.25">
      <c r="A241" s="13" t="s">
        <v>1011</v>
      </c>
    </row>
    <row r="242" spans="1:1" x14ac:dyDescent="0.25">
      <c r="A242" s="12" t="s">
        <v>1873</v>
      </c>
    </row>
    <row r="243" spans="1:1" x14ac:dyDescent="0.25">
      <c r="A243" s="13" t="s">
        <v>1012</v>
      </c>
    </row>
    <row r="244" spans="1:1" x14ac:dyDescent="0.25">
      <c r="A244" s="12" t="s">
        <v>1874</v>
      </c>
    </row>
    <row r="245" spans="1:1" x14ac:dyDescent="0.25">
      <c r="A245" s="13" t="s">
        <v>1347</v>
      </c>
    </row>
    <row r="246" spans="1:1" x14ac:dyDescent="0.25">
      <c r="A246" s="12" t="s">
        <v>1875</v>
      </c>
    </row>
    <row r="247" spans="1:1" x14ac:dyDescent="0.25">
      <c r="A247" s="13" t="s">
        <v>1355</v>
      </c>
    </row>
    <row r="248" spans="1:1" x14ac:dyDescent="0.25">
      <c r="A248" s="12" t="s">
        <v>1876</v>
      </c>
    </row>
    <row r="249" spans="1:1" x14ac:dyDescent="0.25">
      <c r="A249" s="13" t="s">
        <v>1013</v>
      </c>
    </row>
    <row r="250" spans="1:1" x14ac:dyDescent="0.25">
      <c r="A250" s="12" t="s">
        <v>1877</v>
      </c>
    </row>
    <row r="251" spans="1:1" x14ac:dyDescent="0.25">
      <c r="A251" s="13" t="s">
        <v>1014</v>
      </c>
    </row>
    <row r="252" spans="1:1" x14ac:dyDescent="0.25">
      <c r="A252" s="12" t="s">
        <v>1878</v>
      </c>
    </row>
    <row r="253" spans="1:1" x14ac:dyDescent="0.25">
      <c r="A253" s="13" t="s">
        <v>1015</v>
      </c>
    </row>
    <row r="254" spans="1:1" x14ac:dyDescent="0.25">
      <c r="A254" s="12" t="s">
        <v>1879</v>
      </c>
    </row>
    <row r="255" spans="1:1" x14ac:dyDescent="0.25">
      <c r="A255" s="13" t="s">
        <v>1016</v>
      </c>
    </row>
    <row r="256" spans="1:1" x14ac:dyDescent="0.25">
      <c r="A256" s="12" t="s">
        <v>1880</v>
      </c>
    </row>
    <row r="257" spans="1:1" x14ac:dyDescent="0.25">
      <c r="A257" s="13" t="s">
        <v>1017</v>
      </c>
    </row>
    <row r="258" spans="1:1" x14ac:dyDescent="0.25">
      <c r="A258" s="12" t="s">
        <v>1881</v>
      </c>
    </row>
    <row r="259" spans="1:1" x14ac:dyDescent="0.25">
      <c r="A259" s="13" t="s">
        <v>1018</v>
      </c>
    </row>
    <row r="260" spans="1:1" x14ac:dyDescent="0.25">
      <c r="A260" s="12" t="s">
        <v>1882</v>
      </c>
    </row>
    <row r="261" spans="1:1" x14ac:dyDescent="0.25">
      <c r="A261" s="13" t="s">
        <v>1707</v>
      </c>
    </row>
    <row r="262" spans="1:1" x14ac:dyDescent="0.25">
      <c r="A262" s="12" t="s">
        <v>1883</v>
      </c>
    </row>
    <row r="263" spans="1:1" x14ac:dyDescent="0.25">
      <c r="A263" s="13" t="s">
        <v>1019</v>
      </c>
    </row>
    <row r="264" spans="1:1" x14ac:dyDescent="0.25">
      <c r="A264" s="12" t="s">
        <v>1884</v>
      </c>
    </row>
    <row r="265" spans="1:1" x14ac:dyDescent="0.25">
      <c r="A265" s="13" t="s">
        <v>1020</v>
      </c>
    </row>
    <row r="266" spans="1:1" x14ac:dyDescent="0.25">
      <c r="A266" s="12" t="s">
        <v>1885</v>
      </c>
    </row>
    <row r="267" spans="1:1" x14ac:dyDescent="0.25">
      <c r="A267" s="13" t="s">
        <v>1021</v>
      </c>
    </row>
    <row r="268" spans="1:1" x14ac:dyDescent="0.25">
      <c r="A268" s="12" t="s">
        <v>1886</v>
      </c>
    </row>
    <row r="269" spans="1:1" x14ac:dyDescent="0.25">
      <c r="A269" s="13" t="s">
        <v>1022</v>
      </c>
    </row>
    <row r="270" spans="1:1" x14ac:dyDescent="0.25">
      <c r="A270" s="12" t="s">
        <v>1887</v>
      </c>
    </row>
    <row r="271" spans="1:1" x14ac:dyDescent="0.25">
      <c r="A271" s="13" t="s">
        <v>1023</v>
      </c>
    </row>
    <row r="272" spans="1:1" x14ac:dyDescent="0.25">
      <c r="A272" s="12" t="s">
        <v>1888</v>
      </c>
    </row>
    <row r="273" spans="1:1" x14ac:dyDescent="0.25">
      <c r="A273" s="13" t="s">
        <v>1442</v>
      </c>
    </row>
    <row r="274" spans="1:1" x14ac:dyDescent="0.25">
      <c r="A274" s="12" t="s">
        <v>1889</v>
      </c>
    </row>
    <row r="275" spans="1:1" x14ac:dyDescent="0.25">
      <c r="A275" s="13" t="s">
        <v>1024</v>
      </c>
    </row>
    <row r="276" spans="1:1" x14ac:dyDescent="0.25">
      <c r="A276" s="12" t="s">
        <v>1890</v>
      </c>
    </row>
    <row r="277" spans="1:1" x14ac:dyDescent="0.25">
      <c r="A277" s="13" t="s">
        <v>1025</v>
      </c>
    </row>
    <row r="278" spans="1:1" x14ac:dyDescent="0.25">
      <c r="A278" s="12" t="s">
        <v>1891</v>
      </c>
    </row>
    <row r="279" spans="1:1" x14ac:dyDescent="0.25">
      <c r="A279" s="13" t="s">
        <v>1445</v>
      </c>
    </row>
    <row r="280" spans="1:1" x14ac:dyDescent="0.25">
      <c r="A280" s="12" t="s">
        <v>1892</v>
      </c>
    </row>
    <row r="281" spans="1:1" x14ac:dyDescent="0.25">
      <c r="A281" s="13" t="s">
        <v>1701</v>
      </c>
    </row>
    <row r="282" spans="1:1" x14ac:dyDescent="0.25">
      <c r="A282" s="12" t="s">
        <v>1893</v>
      </c>
    </row>
    <row r="283" spans="1:1" x14ac:dyDescent="0.25">
      <c r="A283" s="13" t="s">
        <v>1446</v>
      </c>
    </row>
    <row r="284" spans="1:1" x14ac:dyDescent="0.25">
      <c r="A284" s="12" t="s">
        <v>1894</v>
      </c>
    </row>
    <row r="285" spans="1:1" x14ac:dyDescent="0.25">
      <c r="A285" s="13" t="s">
        <v>1732</v>
      </c>
    </row>
    <row r="286" spans="1:1" x14ac:dyDescent="0.25">
      <c r="A286" s="12" t="s">
        <v>1895</v>
      </c>
    </row>
    <row r="287" spans="1:1" x14ac:dyDescent="0.25">
      <c r="A287" s="13" t="s">
        <v>1027</v>
      </c>
    </row>
    <row r="288" spans="1:1" x14ac:dyDescent="0.25">
      <c r="A288" s="12" t="s">
        <v>1896</v>
      </c>
    </row>
    <row r="289" spans="1:1" x14ac:dyDescent="0.25">
      <c r="A289" s="13" t="s">
        <v>1028</v>
      </c>
    </row>
    <row r="290" spans="1:1" x14ac:dyDescent="0.25">
      <c r="A290" s="12" t="s">
        <v>1897</v>
      </c>
    </row>
    <row r="291" spans="1:1" x14ac:dyDescent="0.25">
      <c r="A291" s="13" t="s">
        <v>1029</v>
      </c>
    </row>
    <row r="292" spans="1:1" x14ac:dyDescent="0.25">
      <c r="A292" s="12" t="s">
        <v>1898</v>
      </c>
    </row>
    <row r="293" spans="1:1" x14ac:dyDescent="0.25">
      <c r="A293" s="13" t="s">
        <v>1030</v>
      </c>
    </row>
    <row r="294" spans="1:1" x14ac:dyDescent="0.25">
      <c r="A294" s="12" t="s">
        <v>1899</v>
      </c>
    </row>
    <row r="295" spans="1:1" x14ac:dyDescent="0.25">
      <c r="A295" s="13" t="s">
        <v>1733</v>
      </c>
    </row>
    <row r="296" spans="1:1" x14ac:dyDescent="0.25">
      <c r="A296" s="12" t="s">
        <v>1900</v>
      </c>
    </row>
    <row r="297" spans="1:1" x14ac:dyDescent="0.25">
      <c r="A297" s="13" t="s">
        <v>1032</v>
      </c>
    </row>
    <row r="298" spans="1:1" x14ac:dyDescent="0.25">
      <c r="A298" s="12" t="s">
        <v>1901</v>
      </c>
    </row>
    <row r="299" spans="1:1" x14ac:dyDescent="0.25">
      <c r="A299" s="13" t="s">
        <v>1447</v>
      </c>
    </row>
    <row r="300" spans="1:1" x14ac:dyDescent="0.25">
      <c r="A300" s="12" t="s">
        <v>1902</v>
      </c>
    </row>
    <row r="301" spans="1:1" x14ac:dyDescent="0.25">
      <c r="A301" s="13" t="s">
        <v>1448</v>
      </c>
    </row>
    <row r="302" spans="1:1" x14ac:dyDescent="0.25">
      <c r="A302" s="12" t="s">
        <v>1903</v>
      </c>
    </row>
    <row r="303" spans="1:1" x14ac:dyDescent="0.25">
      <c r="A303" s="13" t="s">
        <v>1449</v>
      </c>
    </row>
    <row r="304" spans="1:1" x14ac:dyDescent="0.25">
      <c r="A304" s="12" t="s">
        <v>1904</v>
      </c>
    </row>
    <row r="305" spans="1:1" x14ac:dyDescent="0.25">
      <c r="A305" s="13" t="s">
        <v>1035</v>
      </c>
    </row>
    <row r="306" spans="1:1" x14ac:dyDescent="0.25">
      <c r="A306" s="12" t="s">
        <v>1905</v>
      </c>
    </row>
    <row r="307" spans="1:1" x14ac:dyDescent="0.25">
      <c r="A307" s="13" t="s">
        <v>1036</v>
      </c>
    </row>
    <row r="308" spans="1:1" x14ac:dyDescent="0.25">
      <c r="A308" s="12" t="s">
        <v>1906</v>
      </c>
    </row>
    <row r="309" spans="1:1" x14ac:dyDescent="0.25">
      <c r="A309" s="13" t="s">
        <v>1450</v>
      </c>
    </row>
    <row r="310" spans="1:1" x14ac:dyDescent="0.25">
      <c r="A310" s="12" t="s">
        <v>1907</v>
      </c>
    </row>
    <row r="311" spans="1:1" x14ac:dyDescent="0.25">
      <c r="A311" s="13" t="s">
        <v>1451</v>
      </c>
    </row>
    <row r="312" spans="1:1" x14ac:dyDescent="0.25">
      <c r="A312" s="12" t="s">
        <v>1908</v>
      </c>
    </row>
    <row r="313" spans="1:1" x14ac:dyDescent="0.25">
      <c r="A313" s="13" t="s">
        <v>1736</v>
      </c>
    </row>
    <row r="314" spans="1:1" x14ac:dyDescent="0.25">
      <c r="A314" s="12" t="s">
        <v>1909</v>
      </c>
    </row>
    <row r="315" spans="1:1" x14ac:dyDescent="0.25">
      <c r="A315" s="13" t="s">
        <v>1452</v>
      </c>
    </row>
    <row r="316" spans="1:1" x14ac:dyDescent="0.25">
      <c r="A316" s="12" t="s">
        <v>1910</v>
      </c>
    </row>
    <row r="317" spans="1:1" x14ac:dyDescent="0.25">
      <c r="A317" s="13" t="s">
        <v>1037</v>
      </c>
    </row>
    <row r="318" spans="1:1" x14ac:dyDescent="0.25">
      <c r="A318" s="12" t="s">
        <v>1911</v>
      </c>
    </row>
    <row r="319" spans="1:1" x14ac:dyDescent="0.25">
      <c r="A319" s="13" t="s">
        <v>1038</v>
      </c>
    </row>
    <row r="320" spans="1:1" x14ac:dyDescent="0.25">
      <c r="A320" s="12" t="s">
        <v>1912</v>
      </c>
    </row>
    <row r="321" spans="1:1" x14ac:dyDescent="0.25">
      <c r="A321" s="13" t="s">
        <v>1039</v>
      </c>
    </row>
    <row r="322" spans="1:1" x14ac:dyDescent="0.25">
      <c r="A322" s="12" t="s">
        <v>1913</v>
      </c>
    </row>
    <row r="323" spans="1:1" x14ac:dyDescent="0.25">
      <c r="A323" s="13" t="s">
        <v>1040</v>
      </c>
    </row>
    <row r="324" spans="1:1" x14ac:dyDescent="0.25">
      <c r="A324" s="12" t="s">
        <v>1914</v>
      </c>
    </row>
    <row r="325" spans="1:1" x14ac:dyDescent="0.25">
      <c r="A325" s="13" t="s">
        <v>1453</v>
      </c>
    </row>
    <row r="326" spans="1:1" x14ac:dyDescent="0.25">
      <c r="A326" s="12" t="s">
        <v>1915</v>
      </c>
    </row>
    <row r="327" spans="1:1" x14ac:dyDescent="0.25">
      <c r="A327" s="13" t="s">
        <v>1708</v>
      </c>
    </row>
    <row r="328" spans="1:1" x14ac:dyDescent="0.25">
      <c r="A328" s="12" t="s">
        <v>1916</v>
      </c>
    </row>
    <row r="329" spans="1:1" x14ac:dyDescent="0.25">
      <c r="A329" s="13" t="s">
        <v>1454</v>
      </c>
    </row>
    <row r="330" spans="1:1" x14ac:dyDescent="0.25">
      <c r="A330" s="12" t="s">
        <v>1917</v>
      </c>
    </row>
    <row r="331" spans="1:1" x14ac:dyDescent="0.25">
      <c r="A331" s="13" t="s">
        <v>1455</v>
      </c>
    </row>
    <row r="332" spans="1:1" x14ac:dyDescent="0.25">
      <c r="A332" s="12" t="s">
        <v>1918</v>
      </c>
    </row>
    <row r="333" spans="1:1" x14ac:dyDescent="0.25">
      <c r="A333" s="13" t="s">
        <v>1456</v>
      </c>
    </row>
    <row r="334" spans="1:1" x14ac:dyDescent="0.25">
      <c r="A334" s="12" t="s">
        <v>1919</v>
      </c>
    </row>
    <row r="335" spans="1:1" x14ac:dyDescent="0.25">
      <c r="A335" s="13" t="s">
        <v>1041</v>
      </c>
    </row>
    <row r="336" spans="1:1" x14ac:dyDescent="0.25">
      <c r="A336" s="12" t="s">
        <v>1920</v>
      </c>
    </row>
    <row r="337" spans="1:1" x14ac:dyDescent="0.25">
      <c r="A337" s="13" t="s">
        <v>1735</v>
      </c>
    </row>
    <row r="338" spans="1:1" x14ac:dyDescent="0.25">
      <c r="A338" s="12" t="s">
        <v>1921</v>
      </c>
    </row>
    <row r="339" spans="1:1" x14ac:dyDescent="0.25">
      <c r="A339" s="13" t="s">
        <v>1364</v>
      </c>
    </row>
    <row r="340" spans="1:1" x14ac:dyDescent="0.25">
      <c r="A340" s="12" t="s">
        <v>1922</v>
      </c>
    </row>
    <row r="341" spans="1:1" x14ac:dyDescent="0.25">
      <c r="A341" s="13" t="s">
        <v>1042</v>
      </c>
    </row>
    <row r="342" spans="1:1" x14ac:dyDescent="0.25">
      <c r="A342" s="12" t="s">
        <v>1923</v>
      </c>
    </row>
    <row r="343" spans="1:1" x14ac:dyDescent="0.25">
      <c r="A343" s="13" t="s">
        <v>1043</v>
      </c>
    </row>
    <row r="344" spans="1:1" x14ac:dyDescent="0.25">
      <c r="A344" s="12" t="s">
        <v>1924</v>
      </c>
    </row>
    <row r="345" spans="1:1" x14ac:dyDescent="0.25">
      <c r="A345" s="13" t="s">
        <v>1457</v>
      </c>
    </row>
    <row r="346" spans="1:1" x14ac:dyDescent="0.25">
      <c r="A346" s="12" t="s">
        <v>1925</v>
      </c>
    </row>
    <row r="347" spans="1:1" x14ac:dyDescent="0.25">
      <c r="A347" s="13" t="s">
        <v>1458</v>
      </c>
    </row>
    <row r="348" spans="1:1" x14ac:dyDescent="0.25">
      <c r="A348" s="12" t="s">
        <v>1926</v>
      </c>
    </row>
    <row r="349" spans="1:1" x14ac:dyDescent="0.25">
      <c r="A349" s="13" t="s">
        <v>1459</v>
      </c>
    </row>
    <row r="350" spans="1:1" x14ac:dyDescent="0.25">
      <c r="A350" s="12" t="s">
        <v>1927</v>
      </c>
    </row>
    <row r="351" spans="1:1" x14ac:dyDescent="0.25">
      <c r="A351" s="13" t="s">
        <v>1044</v>
      </c>
    </row>
    <row r="352" spans="1:1" x14ac:dyDescent="0.25">
      <c r="A352" s="12" t="s">
        <v>1928</v>
      </c>
    </row>
    <row r="353" spans="1:1" x14ac:dyDescent="0.25">
      <c r="A353" s="13" t="s">
        <v>1045</v>
      </c>
    </row>
    <row r="354" spans="1:1" x14ac:dyDescent="0.25">
      <c r="A354" s="12" t="s">
        <v>1929</v>
      </c>
    </row>
    <row r="355" spans="1:1" x14ac:dyDescent="0.25">
      <c r="A355" s="13" t="s">
        <v>1046</v>
      </c>
    </row>
    <row r="356" spans="1:1" x14ac:dyDescent="0.25">
      <c r="A356" s="12" t="s">
        <v>1930</v>
      </c>
    </row>
    <row r="357" spans="1:1" x14ac:dyDescent="0.25">
      <c r="A357" s="13" t="s">
        <v>1709</v>
      </c>
    </row>
    <row r="358" spans="1:1" x14ac:dyDescent="0.25">
      <c r="A358" s="12" t="s">
        <v>1931</v>
      </c>
    </row>
    <row r="359" spans="1:1" x14ac:dyDescent="0.25">
      <c r="A359" s="13" t="s">
        <v>1460</v>
      </c>
    </row>
    <row r="360" spans="1:1" x14ac:dyDescent="0.25">
      <c r="A360" s="12" t="s">
        <v>1932</v>
      </c>
    </row>
    <row r="361" spans="1:1" x14ac:dyDescent="0.25">
      <c r="A361" s="13" t="s">
        <v>1461</v>
      </c>
    </row>
    <row r="362" spans="1:1" x14ac:dyDescent="0.25">
      <c r="A362" s="12" t="s">
        <v>1933</v>
      </c>
    </row>
    <row r="363" spans="1:1" x14ac:dyDescent="0.25">
      <c r="A363" s="13" t="s">
        <v>1047</v>
      </c>
    </row>
    <row r="364" spans="1:1" x14ac:dyDescent="0.25">
      <c r="A364" s="12" t="s">
        <v>1934</v>
      </c>
    </row>
    <row r="365" spans="1:1" x14ac:dyDescent="0.25">
      <c r="A365" s="13" t="s">
        <v>1048</v>
      </c>
    </row>
    <row r="366" spans="1:1" x14ac:dyDescent="0.25">
      <c r="A366" s="12" t="s">
        <v>1935</v>
      </c>
    </row>
    <row r="367" spans="1:1" x14ac:dyDescent="0.25">
      <c r="A367" s="13" t="s">
        <v>1462</v>
      </c>
    </row>
    <row r="368" spans="1:1" x14ac:dyDescent="0.25">
      <c r="A368" s="12" t="s">
        <v>1936</v>
      </c>
    </row>
    <row r="369" spans="1:1" x14ac:dyDescent="0.25">
      <c r="A369" s="13" t="s">
        <v>1049</v>
      </c>
    </row>
    <row r="370" spans="1:1" x14ac:dyDescent="0.25">
      <c r="A370" s="12" t="s">
        <v>1937</v>
      </c>
    </row>
    <row r="371" spans="1:1" x14ac:dyDescent="0.25">
      <c r="A371" s="13" t="s">
        <v>1463</v>
      </c>
    </row>
    <row r="372" spans="1:1" x14ac:dyDescent="0.25">
      <c r="A372" s="12" t="s">
        <v>1938</v>
      </c>
    </row>
    <row r="373" spans="1:1" x14ac:dyDescent="0.25">
      <c r="A373" s="13" t="s">
        <v>1464</v>
      </c>
    </row>
    <row r="374" spans="1:1" x14ac:dyDescent="0.25">
      <c r="A374" s="12" t="s">
        <v>1939</v>
      </c>
    </row>
    <row r="375" spans="1:1" x14ac:dyDescent="0.25">
      <c r="A375" s="13" t="s">
        <v>1465</v>
      </c>
    </row>
    <row r="376" spans="1:1" x14ac:dyDescent="0.25">
      <c r="A376" s="12" t="s">
        <v>1940</v>
      </c>
    </row>
    <row r="377" spans="1:1" x14ac:dyDescent="0.25">
      <c r="A377" s="13" t="s">
        <v>1050</v>
      </c>
    </row>
    <row r="378" spans="1:1" x14ac:dyDescent="0.25">
      <c r="A378" s="12" t="s">
        <v>1941</v>
      </c>
    </row>
    <row r="379" spans="1:1" x14ac:dyDescent="0.25">
      <c r="A379" s="13" t="s">
        <v>1051</v>
      </c>
    </row>
    <row r="380" spans="1:1" x14ac:dyDescent="0.25">
      <c r="A380" s="12" t="s">
        <v>1942</v>
      </c>
    </row>
    <row r="381" spans="1:1" x14ac:dyDescent="0.25">
      <c r="A381" s="13" t="s">
        <v>1467</v>
      </c>
    </row>
    <row r="382" spans="1:1" x14ac:dyDescent="0.25">
      <c r="A382" s="12" t="s">
        <v>1943</v>
      </c>
    </row>
    <row r="383" spans="1:1" x14ac:dyDescent="0.25">
      <c r="A383" s="13" t="s">
        <v>1468</v>
      </c>
    </row>
    <row r="384" spans="1:1" x14ac:dyDescent="0.25">
      <c r="A384" s="12" t="s">
        <v>1944</v>
      </c>
    </row>
    <row r="385" spans="1:1" x14ac:dyDescent="0.25">
      <c r="A385" s="13" t="s">
        <v>1469</v>
      </c>
    </row>
    <row r="386" spans="1:1" x14ac:dyDescent="0.25">
      <c r="A386" s="12" t="s">
        <v>1945</v>
      </c>
    </row>
    <row r="387" spans="1:1" x14ac:dyDescent="0.25">
      <c r="A387" s="13" t="s">
        <v>1470</v>
      </c>
    </row>
    <row r="388" spans="1:1" x14ac:dyDescent="0.25">
      <c r="A388" s="12" t="s">
        <v>1946</v>
      </c>
    </row>
    <row r="389" spans="1:1" x14ac:dyDescent="0.25">
      <c r="A389" s="13" t="s">
        <v>1471</v>
      </c>
    </row>
    <row r="390" spans="1:1" x14ac:dyDescent="0.25">
      <c r="A390" s="12" t="s">
        <v>1947</v>
      </c>
    </row>
    <row r="391" spans="1:1" x14ac:dyDescent="0.25">
      <c r="A391" s="13" t="s">
        <v>1052</v>
      </c>
    </row>
    <row r="392" spans="1:1" x14ac:dyDescent="0.25">
      <c r="A392" s="12" t="s">
        <v>1948</v>
      </c>
    </row>
    <row r="393" spans="1:1" x14ac:dyDescent="0.25">
      <c r="A393" s="13" t="s">
        <v>1472</v>
      </c>
    </row>
    <row r="394" spans="1:1" x14ac:dyDescent="0.25">
      <c r="A394" s="12" t="s">
        <v>1949</v>
      </c>
    </row>
    <row r="395" spans="1:1" x14ac:dyDescent="0.25">
      <c r="A395" s="13" t="s">
        <v>1053</v>
      </c>
    </row>
    <row r="396" spans="1:1" x14ac:dyDescent="0.25">
      <c r="A396" s="12" t="s">
        <v>1950</v>
      </c>
    </row>
    <row r="397" spans="1:1" x14ac:dyDescent="0.25">
      <c r="A397" s="13" t="s">
        <v>1054</v>
      </c>
    </row>
    <row r="398" spans="1:1" x14ac:dyDescent="0.25">
      <c r="A398" s="12" t="s">
        <v>1951</v>
      </c>
    </row>
    <row r="399" spans="1:1" x14ac:dyDescent="0.25">
      <c r="A399" s="13" t="s">
        <v>1474</v>
      </c>
    </row>
    <row r="400" spans="1:1" x14ac:dyDescent="0.25">
      <c r="A400" s="12" t="s">
        <v>1952</v>
      </c>
    </row>
    <row r="401" spans="1:1" x14ac:dyDescent="0.25">
      <c r="A401" s="13" t="s">
        <v>1055</v>
      </c>
    </row>
    <row r="402" spans="1:1" x14ac:dyDescent="0.25">
      <c r="A402" s="12" t="s">
        <v>1953</v>
      </c>
    </row>
    <row r="403" spans="1:1" x14ac:dyDescent="0.25">
      <c r="A403" s="13" t="s">
        <v>1056</v>
      </c>
    </row>
    <row r="404" spans="1:1" x14ac:dyDescent="0.25">
      <c r="A404" s="12" t="s">
        <v>1954</v>
      </c>
    </row>
    <row r="405" spans="1:1" x14ac:dyDescent="0.25">
      <c r="A405" s="13" t="s">
        <v>1475</v>
      </c>
    </row>
    <row r="406" spans="1:1" x14ac:dyDescent="0.25">
      <c r="A406" s="12" t="s">
        <v>1955</v>
      </c>
    </row>
    <row r="407" spans="1:1" x14ac:dyDescent="0.25">
      <c r="A407" s="13" t="s">
        <v>1711</v>
      </c>
    </row>
    <row r="408" spans="1:1" x14ac:dyDescent="0.25">
      <c r="A408" s="12" t="s">
        <v>1956</v>
      </c>
    </row>
    <row r="409" spans="1:1" x14ac:dyDescent="0.25">
      <c r="A409" s="13" t="s">
        <v>1057</v>
      </c>
    </row>
    <row r="410" spans="1:1" x14ac:dyDescent="0.25">
      <c r="A410" s="12" t="s">
        <v>1957</v>
      </c>
    </row>
    <row r="411" spans="1:1" x14ac:dyDescent="0.25">
      <c r="A411" s="13" t="s">
        <v>1476</v>
      </c>
    </row>
    <row r="412" spans="1:1" x14ac:dyDescent="0.25">
      <c r="A412" s="12" t="s">
        <v>1958</v>
      </c>
    </row>
    <row r="413" spans="1:1" x14ac:dyDescent="0.25">
      <c r="A413" s="13" t="s">
        <v>1477</v>
      </c>
    </row>
    <row r="414" spans="1:1" x14ac:dyDescent="0.25">
      <c r="A414" s="12" t="s">
        <v>1959</v>
      </c>
    </row>
    <row r="415" spans="1:1" x14ac:dyDescent="0.25">
      <c r="A415" s="13" t="s">
        <v>1058</v>
      </c>
    </row>
    <row r="416" spans="1:1" x14ac:dyDescent="0.25">
      <c r="A416" s="12" t="s">
        <v>1960</v>
      </c>
    </row>
    <row r="417" spans="1:1" x14ac:dyDescent="0.25">
      <c r="A417" s="13" t="s">
        <v>1059</v>
      </c>
    </row>
    <row r="418" spans="1:1" x14ac:dyDescent="0.25">
      <c r="A418" s="12" t="s">
        <v>1961</v>
      </c>
    </row>
    <row r="419" spans="1:1" x14ac:dyDescent="0.25">
      <c r="A419" s="13" t="s">
        <v>1478</v>
      </c>
    </row>
    <row r="420" spans="1:1" x14ac:dyDescent="0.25">
      <c r="A420" s="12" t="s">
        <v>1962</v>
      </c>
    </row>
    <row r="421" spans="1:1" x14ac:dyDescent="0.25">
      <c r="A421" s="13" t="s">
        <v>1712</v>
      </c>
    </row>
    <row r="422" spans="1:1" x14ac:dyDescent="0.25">
      <c r="A422" s="12" t="s">
        <v>1963</v>
      </c>
    </row>
    <row r="423" spans="1:1" x14ac:dyDescent="0.25">
      <c r="A423" s="13" t="s">
        <v>1479</v>
      </c>
    </row>
    <row r="424" spans="1:1" x14ac:dyDescent="0.25">
      <c r="A424" s="12" t="s">
        <v>1964</v>
      </c>
    </row>
    <row r="425" spans="1:1" x14ac:dyDescent="0.25">
      <c r="A425" s="13" t="s">
        <v>1060</v>
      </c>
    </row>
    <row r="426" spans="1:1" x14ac:dyDescent="0.25">
      <c r="A426" s="12" t="s">
        <v>1965</v>
      </c>
    </row>
    <row r="427" spans="1:1" x14ac:dyDescent="0.25">
      <c r="A427" s="13" t="s">
        <v>1480</v>
      </c>
    </row>
    <row r="428" spans="1:1" x14ac:dyDescent="0.25">
      <c r="A428" s="12" t="s">
        <v>1966</v>
      </c>
    </row>
    <row r="429" spans="1:1" x14ac:dyDescent="0.25">
      <c r="A429" s="13" t="s">
        <v>1481</v>
      </c>
    </row>
    <row r="430" spans="1:1" x14ac:dyDescent="0.25">
      <c r="A430" s="12" t="s">
        <v>1967</v>
      </c>
    </row>
    <row r="431" spans="1:1" x14ac:dyDescent="0.25">
      <c r="A431" s="13" t="s">
        <v>1482</v>
      </c>
    </row>
    <row r="432" spans="1:1" x14ac:dyDescent="0.25">
      <c r="A432" s="12" t="s">
        <v>1968</v>
      </c>
    </row>
    <row r="433" spans="1:1" x14ac:dyDescent="0.25">
      <c r="A433" s="13" t="s">
        <v>1483</v>
      </c>
    </row>
    <row r="434" spans="1:1" x14ac:dyDescent="0.25">
      <c r="A434" s="12" t="s">
        <v>1969</v>
      </c>
    </row>
    <row r="435" spans="1:1" x14ac:dyDescent="0.25">
      <c r="A435" s="13" t="s">
        <v>1484</v>
      </c>
    </row>
    <row r="436" spans="1:1" x14ac:dyDescent="0.25">
      <c r="A436" s="12" t="s">
        <v>1970</v>
      </c>
    </row>
    <row r="437" spans="1:1" x14ac:dyDescent="0.25">
      <c r="A437" s="13" t="s">
        <v>1485</v>
      </c>
    </row>
    <row r="438" spans="1:1" x14ac:dyDescent="0.25">
      <c r="A438" s="12" t="s">
        <v>1971</v>
      </c>
    </row>
    <row r="439" spans="1:1" x14ac:dyDescent="0.25">
      <c r="A439" s="13" t="s">
        <v>1061</v>
      </c>
    </row>
    <row r="440" spans="1:1" x14ac:dyDescent="0.25">
      <c r="A440" s="12" t="s">
        <v>1972</v>
      </c>
    </row>
    <row r="441" spans="1:1" x14ac:dyDescent="0.25">
      <c r="A441" s="13" t="s">
        <v>1486</v>
      </c>
    </row>
    <row r="442" spans="1:1" x14ac:dyDescent="0.25">
      <c r="A442" s="12" t="s">
        <v>1973</v>
      </c>
    </row>
    <row r="443" spans="1:1" x14ac:dyDescent="0.25">
      <c r="A443" s="13" t="s">
        <v>1062</v>
      </c>
    </row>
    <row r="444" spans="1:1" x14ac:dyDescent="0.25">
      <c r="A444" s="12" t="s">
        <v>1974</v>
      </c>
    </row>
    <row r="445" spans="1:1" x14ac:dyDescent="0.25">
      <c r="A445" s="13" t="s">
        <v>1487</v>
      </c>
    </row>
    <row r="446" spans="1:1" x14ac:dyDescent="0.25">
      <c r="A446" s="12" t="s">
        <v>1975</v>
      </c>
    </row>
    <row r="447" spans="1:1" x14ac:dyDescent="0.25">
      <c r="A447" s="13" t="s">
        <v>1365</v>
      </c>
    </row>
    <row r="448" spans="1:1" x14ac:dyDescent="0.25">
      <c r="A448" s="12" t="s">
        <v>1976</v>
      </c>
    </row>
    <row r="449" spans="1:1" x14ac:dyDescent="0.25">
      <c r="A449" s="13" t="s">
        <v>1063</v>
      </c>
    </row>
    <row r="450" spans="1:1" x14ac:dyDescent="0.25">
      <c r="A450" s="12" t="s">
        <v>1977</v>
      </c>
    </row>
    <row r="451" spans="1:1" x14ac:dyDescent="0.25">
      <c r="A451" s="13" t="s">
        <v>1064</v>
      </c>
    </row>
    <row r="452" spans="1:1" x14ac:dyDescent="0.25">
      <c r="A452" s="12" t="s">
        <v>1978</v>
      </c>
    </row>
    <row r="453" spans="1:1" x14ac:dyDescent="0.25">
      <c r="A453" s="13" t="s">
        <v>1488</v>
      </c>
    </row>
    <row r="454" spans="1:1" x14ac:dyDescent="0.25">
      <c r="A454" s="12" t="s">
        <v>1979</v>
      </c>
    </row>
    <row r="455" spans="1:1" x14ac:dyDescent="0.25">
      <c r="A455" s="13" t="s">
        <v>1065</v>
      </c>
    </row>
    <row r="456" spans="1:1" x14ac:dyDescent="0.25">
      <c r="A456" s="12" t="s">
        <v>1980</v>
      </c>
    </row>
    <row r="457" spans="1:1" x14ac:dyDescent="0.25">
      <c r="A457" s="13" t="s">
        <v>1489</v>
      </c>
    </row>
    <row r="458" spans="1:1" x14ac:dyDescent="0.25">
      <c r="A458" s="12" t="s">
        <v>1981</v>
      </c>
    </row>
    <row r="459" spans="1:1" x14ac:dyDescent="0.25">
      <c r="A459" s="13" t="s">
        <v>1490</v>
      </c>
    </row>
    <row r="460" spans="1:1" x14ac:dyDescent="0.25">
      <c r="A460" s="12" t="s">
        <v>1982</v>
      </c>
    </row>
    <row r="461" spans="1:1" x14ac:dyDescent="0.25">
      <c r="A461" s="13" t="s">
        <v>1340</v>
      </c>
    </row>
    <row r="462" spans="1:1" x14ac:dyDescent="0.25">
      <c r="A462" s="12" t="s">
        <v>1983</v>
      </c>
    </row>
    <row r="463" spans="1:1" x14ac:dyDescent="0.25">
      <c r="A463" s="13" t="s">
        <v>1066</v>
      </c>
    </row>
    <row r="464" spans="1:1" x14ac:dyDescent="0.25">
      <c r="A464" s="12" t="s">
        <v>1984</v>
      </c>
    </row>
    <row r="465" spans="1:1" x14ac:dyDescent="0.25">
      <c r="A465" s="13" t="s">
        <v>1491</v>
      </c>
    </row>
    <row r="466" spans="1:1" x14ac:dyDescent="0.25">
      <c r="A466" s="12" t="s">
        <v>1985</v>
      </c>
    </row>
    <row r="467" spans="1:1" x14ac:dyDescent="0.25">
      <c r="A467" s="13" t="s">
        <v>1492</v>
      </c>
    </row>
    <row r="468" spans="1:1" x14ac:dyDescent="0.25">
      <c r="A468" s="12" t="s">
        <v>1986</v>
      </c>
    </row>
    <row r="469" spans="1:1" x14ac:dyDescent="0.25">
      <c r="A469" s="13" t="s">
        <v>1493</v>
      </c>
    </row>
    <row r="470" spans="1:1" x14ac:dyDescent="0.25">
      <c r="A470" s="12" t="s">
        <v>1987</v>
      </c>
    </row>
    <row r="471" spans="1:1" x14ac:dyDescent="0.25">
      <c r="A471" s="13" t="s">
        <v>1494</v>
      </c>
    </row>
    <row r="472" spans="1:1" x14ac:dyDescent="0.25">
      <c r="A472" s="12" t="s">
        <v>1988</v>
      </c>
    </row>
    <row r="473" spans="1:1" x14ac:dyDescent="0.25">
      <c r="A473" s="13" t="s">
        <v>1495</v>
      </c>
    </row>
    <row r="474" spans="1:1" x14ac:dyDescent="0.25">
      <c r="A474" s="12" t="s">
        <v>1989</v>
      </c>
    </row>
    <row r="475" spans="1:1" x14ac:dyDescent="0.25">
      <c r="A475" s="13" t="s">
        <v>1496</v>
      </c>
    </row>
    <row r="476" spans="1:1" x14ac:dyDescent="0.25">
      <c r="A476" s="12" t="s">
        <v>1990</v>
      </c>
    </row>
    <row r="477" spans="1:1" x14ac:dyDescent="0.25">
      <c r="A477" s="13" t="s">
        <v>1067</v>
      </c>
    </row>
    <row r="478" spans="1:1" x14ac:dyDescent="0.25">
      <c r="A478" s="12" t="s">
        <v>1991</v>
      </c>
    </row>
    <row r="479" spans="1:1" x14ac:dyDescent="0.25">
      <c r="A479" s="13" t="s">
        <v>1497</v>
      </c>
    </row>
    <row r="480" spans="1:1" x14ac:dyDescent="0.25">
      <c r="A480" s="12" t="s">
        <v>1992</v>
      </c>
    </row>
    <row r="481" spans="1:1" x14ac:dyDescent="0.25">
      <c r="A481" s="13" t="s">
        <v>1348</v>
      </c>
    </row>
    <row r="482" spans="1:1" x14ac:dyDescent="0.25">
      <c r="A482" s="12" t="s">
        <v>1993</v>
      </c>
    </row>
    <row r="483" spans="1:1" x14ac:dyDescent="0.25">
      <c r="A483" s="13" t="s">
        <v>1498</v>
      </c>
    </row>
    <row r="484" spans="1:1" x14ac:dyDescent="0.25">
      <c r="A484" s="12" t="s">
        <v>1994</v>
      </c>
    </row>
    <row r="485" spans="1:1" x14ac:dyDescent="0.25">
      <c r="A485" s="13" t="s">
        <v>1068</v>
      </c>
    </row>
    <row r="486" spans="1:1" x14ac:dyDescent="0.25">
      <c r="A486" s="12" t="s">
        <v>1995</v>
      </c>
    </row>
    <row r="487" spans="1:1" x14ac:dyDescent="0.25">
      <c r="A487" s="13" t="s">
        <v>1069</v>
      </c>
    </row>
    <row r="488" spans="1:1" x14ac:dyDescent="0.25">
      <c r="A488" s="12" t="s">
        <v>1996</v>
      </c>
    </row>
    <row r="489" spans="1:1" x14ac:dyDescent="0.25">
      <c r="A489" s="13" t="s">
        <v>1499</v>
      </c>
    </row>
    <row r="490" spans="1:1" x14ac:dyDescent="0.25">
      <c r="A490" s="12" t="s">
        <v>1997</v>
      </c>
    </row>
    <row r="491" spans="1:1" x14ac:dyDescent="0.25">
      <c r="A491" s="13" t="s">
        <v>1500</v>
      </c>
    </row>
    <row r="492" spans="1:1" x14ac:dyDescent="0.25">
      <c r="A492" s="12" t="s">
        <v>1998</v>
      </c>
    </row>
    <row r="493" spans="1:1" x14ac:dyDescent="0.25">
      <c r="A493" s="13" t="s">
        <v>1501</v>
      </c>
    </row>
    <row r="494" spans="1:1" x14ac:dyDescent="0.25">
      <c r="A494" s="12" t="s">
        <v>1999</v>
      </c>
    </row>
    <row r="495" spans="1:1" x14ac:dyDescent="0.25">
      <c r="A495" s="13" t="s">
        <v>1503</v>
      </c>
    </row>
    <row r="496" spans="1:1" x14ac:dyDescent="0.25">
      <c r="A496" s="12" t="s">
        <v>2000</v>
      </c>
    </row>
    <row r="497" spans="1:1" x14ac:dyDescent="0.25">
      <c r="A497" s="13" t="s">
        <v>1504</v>
      </c>
    </row>
    <row r="498" spans="1:1" x14ac:dyDescent="0.25">
      <c r="A498" s="12" t="s">
        <v>2001</v>
      </c>
    </row>
    <row r="499" spans="1:1" x14ac:dyDescent="0.25">
      <c r="A499" s="13" t="s">
        <v>1505</v>
      </c>
    </row>
    <row r="500" spans="1:1" x14ac:dyDescent="0.25">
      <c r="A500" s="12" t="s">
        <v>2002</v>
      </c>
    </row>
    <row r="501" spans="1:1" x14ac:dyDescent="0.25">
      <c r="A501" s="13" t="s">
        <v>1506</v>
      </c>
    </row>
    <row r="502" spans="1:1" x14ac:dyDescent="0.25">
      <c r="A502" s="12" t="s">
        <v>2003</v>
      </c>
    </row>
    <row r="503" spans="1:1" x14ac:dyDescent="0.25">
      <c r="A503" s="13" t="s">
        <v>1070</v>
      </c>
    </row>
    <row r="504" spans="1:1" x14ac:dyDescent="0.25">
      <c r="A504" s="12" t="s">
        <v>2004</v>
      </c>
    </row>
    <row r="505" spans="1:1" x14ac:dyDescent="0.25">
      <c r="A505" s="13" t="s">
        <v>1071</v>
      </c>
    </row>
    <row r="506" spans="1:1" x14ac:dyDescent="0.25">
      <c r="A506" s="12" t="s">
        <v>2005</v>
      </c>
    </row>
    <row r="507" spans="1:1" x14ac:dyDescent="0.25">
      <c r="A507" s="13" t="s">
        <v>1507</v>
      </c>
    </row>
    <row r="508" spans="1:1" x14ac:dyDescent="0.25">
      <c r="A508" s="12" t="s">
        <v>2006</v>
      </c>
    </row>
    <row r="509" spans="1:1" x14ac:dyDescent="0.25">
      <c r="A509" s="13" t="s">
        <v>1072</v>
      </c>
    </row>
    <row r="510" spans="1:1" x14ac:dyDescent="0.25">
      <c r="A510" s="12" t="s">
        <v>2007</v>
      </c>
    </row>
    <row r="511" spans="1:1" x14ac:dyDescent="0.25">
      <c r="A511" s="13" t="s">
        <v>1508</v>
      </c>
    </row>
    <row r="512" spans="1:1" x14ac:dyDescent="0.25">
      <c r="A512" s="12" t="s">
        <v>2008</v>
      </c>
    </row>
    <row r="513" spans="1:1" x14ac:dyDescent="0.25">
      <c r="A513" s="13" t="s">
        <v>1073</v>
      </c>
    </row>
    <row r="514" spans="1:1" x14ac:dyDescent="0.25">
      <c r="A514" s="12" t="s">
        <v>2009</v>
      </c>
    </row>
    <row r="515" spans="1:1" x14ac:dyDescent="0.25">
      <c r="A515" s="13" t="s">
        <v>1366</v>
      </c>
    </row>
    <row r="516" spans="1:1" x14ac:dyDescent="0.25">
      <c r="A516" s="12" t="s">
        <v>2010</v>
      </c>
    </row>
    <row r="517" spans="1:1" x14ac:dyDescent="0.25">
      <c r="A517" s="13" t="s">
        <v>1074</v>
      </c>
    </row>
    <row r="518" spans="1:1" x14ac:dyDescent="0.25">
      <c r="A518" s="12" t="s">
        <v>2011</v>
      </c>
    </row>
    <row r="519" spans="1:1" x14ac:dyDescent="0.25">
      <c r="A519" s="13" t="s">
        <v>1509</v>
      </c>
    </row>
    <row r="520" spans="1:1" x14ac:dyDescent="0.25">
      <c r="A520" s="12" t="s">
        <v>2012</v>
      </c>
    </row>
    <row r="521" spans="1:1" x14ac:dyDescent="0.25">
      <c r="A521" s="13" t="s">
        <v>1510</v>
      </c>
    </row>
    <row r="522" spans="1:1" x14ac:dyDescent="0.25">
      <c r="A522" s="12" t="s">
        <v>2013</v>
      </c>
    </row>
    <row r="523" spans="1:1" x14ac:dyDescent="0.25">
      <c r="A523" s="13" t="s">
        <v>1511</v>
      </c>
    </row>
    <row r="524" spans="1:1" x14ac:dyDescent="0.25">
      <c r="A524" s="12" t="s">
        <v>2014</v>
      </c>
    </row>
    <row r="525" spans="1:1" x14ac:dyDescent="0.25">
      <c r="A525" s="13" t="s">
        <v>1512</v>
      </c>
    </row>
    <row r="526" spans="1:1" x14ac:dyDescent="0.25">
      <c r="A526" s="12" t="s">
        <v>2015</v>
      </c>
    </row>
    <row r="527" spans="1:1" x14ac:dyDescent="0.25">
      <c r="A527" s="13" t="s">
        <v>1075</v>
      </c>
    </row>
    <row r="528" spans="1:1" x14ac:dyDescent="0.25">
      <c r="A528" s="12" t="s">
        <v>2016</v>
      </c>
    </row>
    <row r="529" spans="1:1" x14ac:dyDescent="0.25">
      <c r="A529" s="13" t="s">
        <v>1514</v>
      </c>
    </row>
    <row r="530" spans="1:1" x14ac:dyDescent="0.25">
      <c r="A530" s="12" t="s">
        <v>2017</v>
      </c>
    </row>
    <row r="531" spans="1:1" x14ac:dyDescent="0.25">
      <c r="A531" s="13" t="s">
        <v>1515</v>
      </c>
    </row>
    <row r="532" spans="1:1" x14ac:dyDescent="0.25">
      <c r="A532" s="12" t="s">
        <v>2018</v>
      </c>
    </row>
    <row r="533" spans="1:1" x14ac:dyDescent="0.25">
      <c r="A533" s="13" t="s">
        <v>1077</v>
      </c>
    </row>
    <row r="534" spans="1:1" x14ac:dyDescent="0.25">
      <c r="A534" s="12" t="s">
        <v>2019</v>
      </c>
    </row>
    <row r="535" spans="1:1" x14ac:dyDescent="0.25">
      <c r="A535" s="13" t="s">
        <v>1078</v>
      </c>
    </row>
    <row r="536" spans="1:1" x14ac:dyDescent="0.25">
      <c r="A536" s="12" t="s">
        <v>2020</v>
      </c>
    </row>
    <row r="537" spans="1:1" x14ac:dyDescent="0.25">
      <c r="A537" s="13" t="s">
        <v>1516</v>
      </c>
    </row>
    <row r="538" spans="1:1" x14ac:dyDescent="0.25">
      <c r="A538" s="12" t="s">
        <v>2021</v>
      </c>
    </row>
    <row r="539" spans="1:1" x14ac:dyDescent="0.25">
      <c r="A539" s="13" t="s">
        <v>1079</v>
      </c>
    </row>
    <row r="540" spans="1:1" x14ac:dyDescent="0.25">
      <c r="A540" s="12" t="s">
        <v>2022</v>
      </c>
    </row>
    <row r="541" spans="1:1" x14ac:dyDescent="0.25">
      <c r="A541" s="13" t="s">
        <v>1519</v>
      </c>
    </row>
    <row r="542" spans="1:1" x14ac:dyDescent="0.25">
      <c r="A542" s="12" t="s">
        <v>2023</v>
      </c>
    </row>
    <row r="543" spans="1:1" x14ac:dyDescent="0.25">
      <c r="A543" s="13" t="s">
        <v>1356</v>
      </c>
    </row>
    <row r="544" spans="1:1" x14ac:dyDescent="0.25">
      <c r="A544" s="12" t="s">
        <v>2024</v>
      </c>
    </row>
    <row r="545" spans="1:1" x14ac:dyDescent="0.25">
      <c r="A545" s="13" t="s">
        <v>1080</v>
      </c>
    </row>
    <row r="546" spans="1:1" x14ac:dyDescent="0.25">
      <c r="A546" s="12" t="s">
        <v>2025</v>
      </c>
    </row>
    <row r="547" spans="1:1" x14ac:dyDescent="0.25">
      <c r="A547" s="13" t="s">
        <v>1081</v>
      </c>
    </row>
    <row r="548" spans="1:1" x14ac:dyDescent="0.25">
      <c r="A548" s="12" t="s">
        <v>2026</v>
      </c>
    </row>
    <row r="549" spans="1:1" x14ac:dyDescent="0.25">
      <c r="A549" s="13" t="s">
        <v>1520</v>
      </c>
    </row>
    <row r="550" spans="1:1" x14ac:dyDescent="0.25">
      <c r="A550" s="12" t="s">
        <v>2027</v>
      </c>
    </row>
    <row r="551" spans="1:1" x14ac:dyDescent="0.25">
      <c r="A551" s="13" t="s">
        <v>1082</v>
      </c>
    </row>
    <row r="552" spans="1:1" x14ac:dyDescent="0.25">
      <c r="A552" s="12" t="s">
        <v>2028</v>
      </c>
    </row>
    <row r="553" spans="1:1" x14ac:dyDescent="0.25">
      <c r="A553" s="13" t="s">
        <v>1083</v>
      </c>
    </row>
    <row r="554" spans="1:1" x14ac:dyDescent="0.25">
      <c r="A554" s="12" t="s">
        <v>2029</v>
      </c>
    </row>
    <row r="555" spans="1:1" x14ac:dyDescent="0.25">
      <c r="A555" s="13" t="s">
        <v>1084</v>
      </c>
    </row>
    <row r="556" spans="1:1" x14ac:dyDescent="0.25">
      <c r="A556" s="12" t="s">
        <v>2030</v>
      </c>
    </row>
    <row r="557" spans="1:1" x14ac:dyDescent="0.25">
      <c r="A557" s="13" t="s">
        <v>1521</v>
      </c>
    </row>
    <row r="558" spans="1:1" x14ac:dyDescent="0.25">
      <c r="A558" s="12" t="s">
        <v>2031</v>
      </c>
    </row>
    <row r="559" spans="1:1" x14ac:dyDescent="0.25">
      <c r="A559" s="13" t="s">
        <v>1085</v>
      </c>
    </row>
    <row r="560" spans="1:1" x14ac:dyDescent="0.25">
      <c r="A560" s="12" t="s">
        <v>2032</v>
      </c>
    </row>
    <row r="561" spans="1:1" x14ac:dyDescent="0.25">
      <c r="A561" s="13" t="s">
        <v>1086</v>
      </c>
    </row>
    <row r="562" spans="1:1" x14ac:dyDescent="0.25">
      <c r="A562" s="12" t="s">
        <v>2033</v>
      </c>
    </row>
    <row r="563" spans="1:1" x14ac:dyDescent="0.25">
      <c r="A563" s="13" t="s">
        <v>1087</v>
      </c>
    </row>
    <row r="564" spans="1:1" x14ac:dyDescent="0.25">
      <c r="A564" s="12" t="s">
        <v>2034</v>
      </c>
    </row>
    <row r="565" spans="1:1" x14ac:dyDescent="0.25">
      <c r="A565" s="13" t="s">
        <v>1088</v>
      </c>
    </row>
    <row r="566" spans="1:1" x14ac:dyDescent="0.25">
      <c r="A566" s="12" t="s">
        <v>2035</v>
      </c>
    </row>
    <row r="567" spans="1:1" x14ac:dyDescent="0.25">
      <c r="A567" s="13" t="s">
        <v>1089</v>
      </c>
    </row>
    <row r="568" spans="1:1" x14ac:dyDescent="0.25">
      <c r="A568" s="12" t="s">
        <v>2036</v>
      </c>
    </row>
    <row r="569" spans="1:1" x14ac:dyDescent="0.25">
      <c r="A569" s="13" t="s">
        <v>1522</v>
      </c>
    </row>
    <row r="570" spans="1:1" x14ac:dyDescent="0.25">
      <c r="A570" s="12" t="s">
        <v>2037</v>
      </c>
    </row>
    <row r="571" spans="1:1" x14ac:dyDescent="0.25">
      <c r="A571" s="13" t="s">
        <v>1523</v>
      </c>
    </row>
    <row r="572" spans="1:1" x14ac:dyDescent="0.25">
      <c r="A572" s="12" t="s">
        <v>2038</v>
      </c>
    </row>
    <row r="573" spans="1:1" x14ac:dyDescent="0.25">
      <c r="A573" s="13" t="s">
        <v>1524</v>
      </c>
    </row>
    <row r="574" spans="1:1" x14ac:dyDescent="0.25">
      <c r="A574" s="12" t="s">
        <v>2039</v>
      </c>
    </row>
    <row r="575" spans="1:1" x14ac:dyDescent="0.25">
      <c r="A575" s="13" t="s">
        <v>1090</v>
      </c>
    </row>
    <row r="576" spans="1:1" x14ac:dyDescent="0.25">
      <c r="A576" s="12" t="s">
        <v>2040</v>
      </c>
    </row>
    <row r="577" spans="1:1" x14ac:dyDescent="0.25">
      <c r="A577" s="13" t="s">
        <v>1525</v>
      </c>
    </row>
    <row r="578" spans="1:1" x14ac:dyDescent="0.25">
      <c r="A578" s="12" t="s">
        <v>2041</v>
      </c>
    </row>
    <row r="579" spans="1:1" x14ac:dyDescent="0.25">
      <c r="A579" s="13" t="s">
        <v>1091</v>
      </c>
    </row>
    <row r="580" spans="1:1" x14ac:dyDescent="0.25">
      <c r="A580" s="12" t="s">
        <v>2042</v>
      </c>
    </row>
    <row r="581" spans="1:1" x14ac:dyDescent="0.25">
      <c r="A581" s="13" t="s">
        <v>1526</v>
      </c>
    </row>
    <row r="582" spans="1:1" x14ac:dyDescent="0.25">
      <c r="A582" s="12" t="s">
        <v>2043</v>
      </c>
    </row>
    <row r="583" spans="1:1" x14ac:dyDescent="0.25">
      <c r="A583" s="13" t="s">
        <v>1092</v>
      </c>
    </row>
    <row r="584" spans="1:1" x14ac:dyDescent="0.25">
      <c r="A584" s="12" t="s">
        <v>2044</v>
      </c>
    </row>
    <row r="585" spans="1:1" x14ac:dyDescent="0.25">
      <c r="A585" s="13" t="s">
        <v>1093</v>
      </c>
    </row>
    <row r="586" spans="1:1" x14ac:dyDescent="0.25">
      <c r="A586" s="12" t="s">
        <v>2045</v>
      </c>
    </row>
    <row r="587" spans="1:1" x14ac:dyDescent="0.25">
      <c r="A587" s="13" t="s">
        <v>1094</v>
      </c>
    </row>
    <row r="588" spans="1:1" x14ac:dyDescent="0.25">
      <c r="A588" s="12" t="s">
        <v>2046</v>
      </c>
    </row>
    <row r="589" spans="1:1" x14ac:dyDescent="0.25">
      <c r="A589" s="13" t="s">
        <v>1095</v>
      </c>
    </row>
    <row r="590" spans="1:1" x14ac:dyDescent="0.25">
      <c r="A590" s="12" t="s">
        <v>2047</v>
      </c>
    </row>
    <row r="591" spans="1:1" x14ac:dyDescent="0.25">
      <c r="A591" s="13" t="s">
        <v>1096</v>
      </c>
    </row>
    <row r="592" spans="1:1" x14ac:dyDescent="0.25">
      <c r="A592" s="12" t="s">
        <v>2048</v>
      </c>
    </row>
    <row r="593" spans="1:1" x14ac:dyDescent="0.25">
      <c r="A593" s="13" t="s">
        <v>1097</v>
      </c>
    </row>
    <row r="594" spans="1:1" x14ac:dyDescent="0.25">
      <c r="A594" s="12" t="s">
        <v>2049</v>
      </c>
    </row>
    <row r="595" spans="1:1" x14ac:dyDescent="0.25">
      <c r="A595" s="13" t="s">
        <v>1384</v>
      </c>
    </row>
    <row r="596" spans="1:1" x14ac:dyDescent="0.25">
      <c r="A596" s="12" t="s">
        <v>2050</v>
      </c>
    </row>
    <row r="597" spans="1:1" x14ac:dyDescent="0.25">
      <c r="A597" s="13" t="s">
        <v>1098</v>
      </c>
    </row>
    <row r="598" spans="1:1" x14ac:dyDescent="0.25">
      <c r="A598" s="12" t="s">
        <v>2051</v>
      </c>
    </row>
    <row r="599" spans="1:1" x14ac:dyDescent="0.25">
      <c r="A599" s="13" t="s">
        <v>1099</v>
      </c>
    </row>
    <row r="600" spans="1:1" x14ac:dyDescent="0.25">
      <c r="A600" s="12" t="s">
        <v>2052</v>
      </c>
    </row>
    <row r="601" spans="1:1" x14ac:dyDescent="0.25">
      <c r="A601" s="13" t="s">
        <v>1100</v>
      </c>
    </row>
    <row r="602" spans="1:1" x14ac:dyDescent="0.25">
      <c r="A602" s="12" t="s">
        <v>2053</v>
      </c>
    </row>
    <row r="603" spans="1:1" x14ac:dyDescent="0.25">
      <c r="A603" s="13" t="s">
        <v>1101</v>
      </c>
    </row>
    <row r="604" spans="1:1" x14ac:dyDescent="0.25">
      <c r="A604" s="12" t="s">
        <v>2054</v>
      </c>
    </row>
    <row r="605" spans="1:1" x14ac:dyDescent="0.25">
      <c r="A605" s="13" t="s">
        <v>1103</v>
      </c>
    </row>
    <row r="606" spans="1:1" x14ac:dyDescent="0.25">
      <c r="A606" s="12" t="s">
        <v>2055</v>
      </c>
    </row>
    <row r="607" spans="1:1" x14ac:dyDescent="0.25">
      <c r="A607" s="13" t="s">
        <v>1104</v>
      </c>
    </row>
    <row r="608" spans="1:1" x14ac:dyDescent="0.25">
      <c r="A608" s="12" t="s">
        <v>2056</v>
      </c>
    </row>
    <row r="609" spans="1:1" x14ac:dyDescent="0.25">
      <c r="A609" s="13" t="s">
        <v>1105</v>
      </c>
    </row>
    <row r="610" spans="1:1" x14ac:dyDescent="0.25">
      <c r="A610" s="12" t="s">
        <v>2057</v>
      </c>
    </row>
    <row r="611" spans="1:1" x14ac:dyDescent="0.25">
      <c r="A611" s="13" t="s">
        <v>1367</v>
      </c>
    </row>
    <row r="612" spans="1:1" x14ac:dyDescent="0.25">
      <c r="A612" s="12" t="s">
        <v>2058</v>
      </c>
    </row>
    <row r="613" spans="1:1" x14ac:dyDescent="0.25">
      <c r="A613" s="13" t="s">
        <v>1527</v>
      </c>
    </row>
    <row r="614" spans="1:1" x14ac:dyDescent="0.25">
      <c r="A614" s="12" t="s">
        <v>2059</v>
      </c>
    </row>
    <row r="615" spans="1:1" x14ac:dyDescent="0.25">
      <c r="A615" s="13" t="s">
        <v>1106</v>
      </c>
    </row>
    <row r="616" spans="1:1" x14ac:dyDescent="0.25">
      <c r="A616" s="12" t="s">
        <v>2060</v>
      </c>
    </row>
    <row r="617" spans="1:1" x14ac:dyDescent="0.25">
      <c r="A617" s="13" t="s">
        <v>1528</v>
      </c>
    </row>
    <row r="618" spans="1:1" x14ac:dyDescent="0.25">
      <c r="A618" s="12" t="s">
        <v>2061</v>
      </c>
    </row>
    <row r="619" spans="1:1" x14ac:dyDescent="0.25">
      <c r="A619" s="13" t="s">
        <v>1107</v>
      </c>
    </row>
    <row r="620" spans="1:1" x14ac:dyDescent="0.25">
      <c r="A620" s="12" t="s">
        <v>2062</v>
      </c>
    </row>
    <row r="621" spans="1:1" x14ac:dyDescent="0.25">
      <c r="A621" s="13" t="s">
        <v>1529</v>
      </c>
    </row>
    <row r="622" spans="1:1" x14ac:dyDescent="0.25">
      <c r="A622" s="12" t="s">
        <v>2063</v>
      </c>
    </row>
    <row r="623" spans="1:1" x14ac:dyDescent="0.25">
      <c r="A623" s="13" t="s">
        <v>1530</v>
      </c>
    </row>
    <row r="624" spans="1:1" x14ac:dyDescent="0.25">
      <c r="A624" s="12" t="s">
        <v>2064</v>
      </c>
    </row>
    <row r="625" spans="1:1" x14ac:dyDescent="0.25">
      <c r="A625" s="13" t="s">
        <v>1108</v>
      </c>
    </row>
    <row r="626" spans="1:1" x14ac:dyDescent="0.25">
      <c r="A626" s="12" t="s">
        <v>2065</v>
      </c>
    </row>
    <row r="627" spans="1:1" x14ac:dyDescent="0.25">
      <c r="A627" s="13" t="s">
        <v>1109</v>
      </c>
    </row>
    <row r="628" spans="1:1" x14ac:dyDescent="0.25">
      <c r="A628" s="12" t="s">
        <v>2066</v>
      </c>
    </row>
    <row r="629" spans="1:1" x14ac:dyDescent="0.25">
      <c r="A629" s="13" t="s">
        <v>1110</v>
      </c>
    </row>
    <row r="630" spans="1:1" x14ac:dyDescent="0.25">
      <c r="A630" s="12" t="s">
        <v>2067</v>
      </c>
    </row>
    <row r="631" spans="1:1" x14ac:dyDescent="0.25">
      <c r="A631" s="13" t="s">
        <v>1111</v>
      </c>
    </row>
    <row r="632" spans="1:1" x14ac:dyDescent="0.25">
      <c r="A632" s="12" t="s">
        <v>2068</v>
      </c>
    </row>
    <row r="633" spans="1:1" x14ac:dyDescent="0.25">
      <c r="A633" s="13" t="s">
        <v>1112</v>
      </c>
    </row>
    <row r="634" spans="1:1" x14ac:dyDescent="0.25">
      <c r="A634" s="12" t="s">
        <v>2069</v>
      </c>
    </row>
    <row r="635" spans="1:1" x14ac:dyDescent="0.25">
      <c r="A635" s="13" t="s">
        <v>1113</v>
      </c>
    </row>
    <row r="636" spans="1:1" x14ac:dyDescent="0.25">
      <c r="A636" s="12" t="s">
        <v>2070</v>
      </c>
    </row>
    <row r="637" spans="1:1" x14ac:dyDescent="0.25">
      <c r="A637" s="13" t="s">
        <v>1114</v>
      </c>
    </row>
    <row r="638" spans="1:1" x14ac:dyDescent="0.25">
      <c r="A638" s="12" t="s">
        <v>2071</v>
      </c>
    </row>
    <row r="639" spans="1:1" x14ac:dyDescent="0.25">
      <c r="A639" s="13" t="s">
        <v>1115</v>
      </c>
    </row>
    <row r="640" spans="1:1" x14ac:dyDescent="0.25">
      <c r="A640" s="12" t="s">
        <v>2072</v>
      </c>
    </row>
    <row r="641" spans="1:1" x14ac:dyDescent="0.25">
      <c r="A641" s="13" t="s">
        <v>1116</v>
      </c>
    </row>
    <row r="642" spans="1:1" x14ac:dyDescent="0.25">
      <c r="A642" s="12" t="s">
        <v>2073</v>
      </c>
    </row>
    <row r="643" spans="1:1" x14ac:dyDescent="0.25">
      <c r="A643" s="13" t="s">
        <v>1117</v>
      </c>
    </row>
    <row r="644" spans="1:1" x14ac:dyDescent="0.25">
      <c r="A644" s="12" t="s">
        <v>2074</v>
      </c>
    </row>
    <row r="645" spans="1:1" x14ac:dyDescent="0.25">
      <c r="A645" s="13" t="s">
        <v>1118</v>
      </c>
    </row>
    <row r="646" spans="1:1" x14ac:dyDescent="0.25">
      <c r="A646" s="12" t="s">
        <v>2075</v>
      </c>
    </row>
    <row r="647" spans="1:1" x14ac:dyDescent="0.25">
      <c r="A647" s="13" t="s">
        <v>1119</v>
      </c>
    </row>
    <row r="648" spans="1:1" x14ac:dyDescent="0.25">
      <c r="A648" s="12" t="s">
        <v>2076</v>
      </c>
    </row>
    <row r="649" spans="1:1" x14ac:dyDescent="0.25">
      <c r="A649" s="13" t="s">
        <v>1120</v>
      </c>
    </row>
    <row r="650" spans="1:1" x14ac:dyDescent="0.25">
      <c r="A650" s="12" t="s">
        <v>2077</v>
      </c>
    </row>
    <row r="651" spans="1:1" x14ac:dyDescent="0.25">
      <c r="A651" s="13" t="s">
        <v>1121</v>
      </c>
    </row>
    <row r="652" spans="1:1" x14ac:dyDescent="0.25">
      <c r="A652" s="12" t="s">
        <v>2078</v>
      </c>
    </row>
    <row r="653" spans="1:1" x14ac:dyDescent="0.25">
      <c r="A653" s="13" t="s">
        <v>1122</v>
      </c>
    </row>
    <row r="654" spans="1:1" x14ac:dyDescent="0.25">
      <c r="A654" s="12" t="s">
        <v>2079</v>
      </c>
    </row>
    <row r="655" spans="1:1" x14ac:dyDescent="0.25">
      <c r="A655" s="13" t="s">
        <v>1123</v>
      </c>
    </row>
    <row r="656" spans="1:1" x14ac:dyDescent="0.25">
      <c r="A656" s="12" t="s">
        <v>2080</v>
      </c>
    </row>
    <row r="657" spans="1:1" x14ac:dyDescent="0.25">
      <c r="A657" s="13" t="s">
        <v>1125</v>
      </c>
    </row>
    <row r="658" spans="1:1" x14ac:dyDescent="0.25">
      <c r="A658" s="12" t="s">
        <v>2081</v>
      </c>
    </row>
    <row r="659" spans="1:1" x14ac:dyDescent="0.25">
      <c r="A659" s="13" t="s">
        <v>1126</v>
      </c>
    </row>
    <row r="660" spans="1:1" x14ac:dyDescent="0.25">
      <c r="A660" s="12" t="s">
        <v>2082</v>
      </c>
    </row>
    <row r="661" spans="1:1" x14ac:dyDescent="0.25">
      <c r="A661" s="13" t="s">
        <v>1127</v>
      </c>
    </row>
    <row r="662" spans="1:1" x14ac:dyDescent="0.25">
      <c r="A662" s="12" t="s">
        <v>2083</v>
      </c>
    </row>
    <row r="663" spans="1:1" x14ac:dyDescent="0.25">
      <c r="A663" s="13" t="s">
        <v>1128</v>
      </c>
    </row>
    <row r="664" spans="1:1" x14ac:dyDescent="0.25">
      <c r="A664" s="12" t="s">
        <v>2084</v>
      </c>
    </row>
    <row r="665" spans="1:1" x14ac:dyDescent="0.25">
      <c r="A665" s="13" t="s">
        <v>1129</v>
      </c>
    </row>
    <row r="666" spans="1:1" x14ac:dyDescent="0.25">
      <c r="A666" s="12" t="s">
        <v>2085</v>
      </c>
    </row>
    <row r="667" spans="1:1" x14ac:dyDescent="0.25">
      <c r="A667" s="13" t="s">
        <v>1130</v>
      </c>
    </row>
    <row r="668" spans="1:1" x14ac:dyDescent="0.25">
      <c r="A668" s="12" t="s">
        <v>2086</v>
      </c>
    </row>
    <row r="669" spans="1:1" x14ac:dyDescent="0.25">
      <c r="A669" s="13" t="s">
        <v>1131</v>
      </c>
    </row>
    <row r="670" spans="1:1" x14ac:dyDescent="0.25">
      <c r="A670" s="12" t="s">
        <v>2087</v>
      </c>
    </row>
    <row r="671" spans="1:1" x14ac:dyDescent="0.25">
      <c r="A671" s="13" t="s">
        <v>1713</v>
      </c>
    </row>
    <row r="672" spans="1:1" x14ac:dyDescent="0.25">
      <c r="A672" s="12" t="s">
        <v>2088</v>
      </c>
    </row>
    <row r="673" spans="1:1" x14ac:dyDescent="0.25">
      <c r="A673" s="13" t="s">
        <v>458</v>
      </c>
    </row>
    <row r="674" spans="1:1" x14ac:dyDescent="0.25">
      <c r="A674" s="12" t="s">
        <v>2089</v>
      </c>
    </row>
    <row r="675" spans="1:1" x14ac:dyDescent="0.25">
      <c r="A675" s="13" t="s">
        <v>1132</v>
      </c>
    </row>
    <row r="676" spans="1:1" x14ac:dyDescent="0.25">
      <c r="A676" s="12" t="s">
        <v>2090</v>
      </c>
    </row>
    <row r="677" spans="1:1" x14ac:dyDescent="0.25">
      <c r="A677" s="13" t="s">
        <v>1133</v>
      </c>
    </row>
    <row r="678" spans="1:1" x14ac:dyDescent="0.25">
      <c r="A678" s="12" t="s">
        <v>2091</v>
      </c>
    </row>
    <row r="679" spans="1:1" x14ac:dyDescent="0.25">
      <c r="A679" s="13" t="s">
        <v>1134</v>
      </c>
    </row>
    <row r="680" spans="1:1" x14ac:dyDescent="0.25">
      <c r="A680" s="12" t="s">
        <v>2092</v>
      </c>
    </row>
    <row r="681" spans="1:1" x14ac:dyDescent="0.25">
      <c r="A681" s="13" t="s">
        <v>1531</v>
      </c>
    </row>
    <row r="682" spans="1:1" x14ac:dyDescent="0.25">
      <c r="A682" s="12" t="s">
        <v>2093</v>
      </c>
    </row>
    <row r="683" spans="1:1" x14ac:dyDescent="0.25">
      <c r="A683" s="13" t="s">
        <v>1532</v>
      </c>
    </row>
    <row r="684" spans="1:1" x14ac:dyDescent="0.25">
      <c r="A684" s="12" t="s">
        <v>2094</v>
      </c>
    </row>
    <row r="685" spans="1:1" x14ac:dyDescent="0.25">
      <c r="A685" s="13" t="s">
        <v>1135</v>
      </c>
    </row>
    <row r="686" spans="1:1" x14ac:dyDescent="0.25">
      <c r="A686" s="12" t="s">
        <v>2095</v>
      </c>
    </row>
    <row r="687" spans="1:1" x14ac:dyDescent="0.25">
      <c r="A687" s="13" t="s">
        <v>1136</v>
      </c>
    </row>
    <row r="688" spans="1:1" x14ac:dyDescent="0.25">
      <c r="A688" s="12" t="s">
        <v>2096</v>
      </c>
    </row>
    <row r="689" spans="1:1" x14ac:dyDescent="0.25">
      <c r="A689" s="13" t="s">
        <v>1137</v>
      </c>
    </row>
    <row r="690" spans="1:1" x14ac:dyDescent="0.25">
      <c r="A690" s="12" t="s">
        <v>2097</v>
      </c>
    </row>
    <row r="691" spans="1:1" x14ac:dyDescent="0.25">
      <c r="A691" s="13" t="s">
        <v>1533</v>
      </c>
    </row>
    <row r="692" spans="1:1" x14ac:dyDescent="0.25">
      <c r="A692" s="12" t="s">
        <v>2098</v>
      </c>
    </row>
    <row r="693" spans="1:1" x14ac:dyDescent="0.25">
      <c r="A693" s="13" t="s">
        <v>1138</v>
      </c>
    </row>
    <row r="694" spans="1:1" x14ac:dyDescent="0.25">
      <c r="A694" s="12" t="s">
        <v>2099</v>
      </c>
    </row>
    <row r="695" spans="1:1" x14ac:dyDescent="0.25">
      <c r="A695" s="13" t="s">
        <v>1534</v>
      </c>
    </row>
    <row r="696" spans="1:1" x14ac:dyDescent="0.25">
      <c r="A696" s="12" t="s">
        <v>2100</v>
      </c>
    </row>
    <row r="697" spans="1:1" x14ac:dyDescent="0.25">
      <c r="A697" s="13" t="s">
        <v>1368</v>
      </c>
    </row>
    <row r="698" spans="1:1" x14ac:dyDescent="0.25">
      <c r="A698" s="12" t="s">
        <v>2101</v>
      </c>
    </row>
    <row r="699" spans="1:1" x14ac:dyDescent="0.25">
      <c r="A699" s="13" t="s">
        <v>1139</v>
      </c>
    </row>
    <row r="700" spans="1:1" x14ac:dyDescent="0.25">
      <c r="A700" s="12" t="s">
        <v>2102</v>
      </c>
    </row>
    <row r="701" spans="1:1" x14ac:dyDescent="0.25">
      <c r="A701" s="13" t="s">
        <v>1714</v>
      </c>
    </row>
    <row r="702" spans="1:1" x14ac:dyDescent="0.25">
      <c r="A702" s="12" t="s">
        <v>2103</v>
      </c>
    </row>
    <row r="703" spans="1:1" x14ac:dyDescent="0.25">
      <c r="A703" s="13" t="s">
        <v>1140</v>
      </c>
    </row>
    <row r="704" spans="1:1" x14ac:dyDescent="0.25">
      <c r="A704" s="12" t="s">
        <v>2104</v>
      </c>
    </row>
    <row r="705" spans="1:1" x14ac:dyDescent="0.25">
      <c r="A705" s="13" t="s">
        <v>1141</v>
      </c>
    </row>
    <row r="706" spans="1:1" x14ac:dyDescent="0.25">
      <c r="A706" s="12" t="s">
        <v>2105</v>
      </c>
    </row>
    <row r="707" spans="1:1" x14ac:dyDescent="0.25">
      <c r="A707" s="13" t="s">
        <v>1535</v>
      </c>
    </row>
    <row r="708" spans="1:1" x14ac:dyDescent="0.25">
      <c r="A708" s="12" t="s">
        <v>2106</v>
      </c>
    </row>
    <row r="709" spans="1:1" x14ac:dyDescent="0.25">
      <c r="A709" s="13" t="s">
        <v>1536</v>
      </c>
    </row>
    <row r="710" spans="1:1" x14ac:dyDescent="0.25">
      <c r="A710" s="12" t="s">
        <v>2107</v>
      </c>
    </row>
    <row r="711" spans="1:1" x14ac:dyDescent="0.25">
      <c r="A711" s="13" t="s">
        <v>1385</v>
      </c>
    </row>
    <row r="712" spans="1:1" x14ac:dyDescent="0.25">
      <c r="A712" s="12" t="s">
        <v>2108</v>
      </c>
    </row>
    <row r="713" spans="1:1" x14ac:dyDescent="0.25">
      <c r="A713" s="13" t="s">
        <v>1142</v>
      </c>
    </row>
    <row r="714" spans="1:1" x14ac:dyDescent="0.25">
      <c r="A714" s="12" t="s">
        <v>2109</v>
      </c>
    </row>
    <row r="715" spans="1:1" x14ac:dyDescent="0.25">
      <c r="A715" s="13" t="s">
        <v>1143</v>
      </c>
    </row>
    <row r="716" spans="1:1" x14ac:dyDescent="0.25">
      <c r="A716" s="12" t="s">
        <v>2110</v>
      </c>
    </row>
    <row r="717" spans="1:1" x14ac:dyDescent="0.25">
      <c r="A717" s="13" t="s">
        <v>1144</v>
      </c>
    </row>
    <row r="718" spans="1:1" x14ac:dyDescent="0.25">
      <c r="A718" s="12" t="s">
        <v>2111</v>
      </c>
    </row>
    <row r="719" spans="1:1" x14ac:dyDescent="0.25">
      <c r="A719" s="13" t="s">
        <v>1537</v>
      </c>
    </row>
    <row r="720" spans="1:1" x14ac:dyDescent="0.25">
      <c r="A720" s="12" t="s">
        <v>2112</v>
      </c>
    </row>
    <row r="721" spans="1:1" x14ac:dyDescent="0.25">
      <c r="A721" s="13" t="s">
        <v>1349</v>
      </c>
    </row>
    <row r="722" spans="1:1" x14ac:dyDescent="0.25">
      <c r="A722" s="12" t="s">
        <v>2113</v>
      </c>
    </row>
    <row r="723" spans="1:1" x14ac:dyDescent="0.25">
      <c r="A723" s="13" t="s">
        <v>1145</v>
      </c>
    </row>
    <row r="724" spans="1:1" x14ac:dyDescent="0.25">
      <c r="A724" s="12" t="s">
        <v>2114</v>
      </c>
    </row>
    <row r="725" spans="1:1" x14ac:dyDescent="0.25">
      <c r="A725" s="13" t="s">
        <v>1146</v>
      </c>
    </row>
    <row r="726" spans="1:1" x14ac:dyDescent="0.25">
      <c r="A726" s="12" t="s">
        <v>2115</v>
      </c>
    </row>
    <row r="727" spans="1:1" x14ac:dyDescent="0.25">
      <c r="A727" s="13" t="s">
        <v>1538</v>
      </c>
    </row>
    <row r="728" spans="1:1" x14ac:dyDescent="0.25">
      <c r="A728" s="12" t="s">
        <v>2116</v>
      </c>
    </row>
    <row r="729" spans="1:1" x14ac:dyDescent="0.25">
      <c r="A729" s="13" t="s">
        <v>1539</v>
      </c>
    </row>
    <row r="730" spans="1:1" x14ac:dyDescent="0.25">
      <c r="A730" s="12" t="s">
        <v>2117</v>
      </c>
    </row>
    <row r="731" spans="1:1" x14ac:dyDescent="0.25">
      <c r="A731" s="13" t="s">
        <v>1540</v>
      </c>
    </row>
    <row r="732" spans="1:1" x14ac:dyDescent="0.25">
      <c r="A732" s="12" t="s">
        <v>2118</v>
      </c>
    </row>
    <row r="733" spans="1:1" x14ac:dyDescent="0.25">
      <c r="A733" s="13" t="s">
        <v>1147</v>
      </c>
    </row>
    <row r="734" spans="1:1" x14ac:dyDescent="0.25">
      <c r="A734" s="12" t="s">
        <v>2119</v>
      </c>
    </row>
    <row r="735" spans="1:1" x14ac:dyDescent="0.25">
      <c r="A735" s="13" t="s">
        <v>1541</v>
      </c>
    </row>
    <row r="736" spans="1:1" x14ac:dyDescent="0.25">
      <c r="A736" s="12" t="s">
        <v>2120</v>
      </c>
    </row>
    <row r="737" spans="1:1" x14ac:dyDescent="0.25">
      <c r="A737" s="13" t="s">
        <v>1148</v>
      </c>
    </row>
    <row r="738" spans="1:1" x14ac:dyDescent="0.25">
      <c r="A738" s="12" t="s">
        <v>2121</v>
      </c>
    </row>
    <row r="739" spans="1:1" x14ac:dyDescent="0.25">
      <c r="A739" s="13" t="s">
        <v>1542</v>
      </c>
    </row>
    <row r="740" spans="1:1" x14ac:dyDescent="0.25">
      <c r="A740" s="12" t="s">
        <v>2122</v>
      </c>
    </row>
    <row r="741" spans="1:1" x14ac:dyDescent="0.25">
      <c r="A741" s="13" t="s">
        <v>1544</v>
      </c>
    </row>
    <row r="742" spans="1:1" x14ac:dyDescent="0.25">
      <c r="A742" s="12" t="s">
        <v>2123</v>
      </c>
    </row>
    <row r="743" spans="1:1" x14ac:dyDescent="0.25">
      <c r="A743" s="13" t="s">
        <v>1545</v>
      </c>
    </row>
    <row r="744" spans="1:1" x14ac:dyDescent="0.25">
      <c r="A744" s="12" t="s">
        <v>2124</v>
      </c>
    </row>
    <row r="745" spans="1:1" x14ac:dyDescent="0.25">
      <c r="A745" s="13" t="s">
        <v>1546</v>
      </c>
    </row>
    <row r="746" spans="1:1" x14ac:dyDescent="0.25">
      <c r="A746" s="12" t="s">
        <v>2125</v>
      </c>
    </row>
    <row r="747" spans="1:1" x14ac:dyDescent="0.25">
      <c r="A747" s="13" t="s">
        <v>1149</v>
      </c>
    </row>
    <row r="748" spans="1:1" x14ac:dyDescent="0.25">
      <c r="A748" s="12" t="s">
        <v>2126</v>
      </c>
    </row>
    <row r="749" spans="1:1" x14ac:dyDescent="0.25">
      <c r="A749" s="13" t="s">
        <v>1547</v>
      </c>
    </row>
    <row r="750" spans="1:1" x14ac:dyDescent="0.25">
      <c r="A750" s="12" t="s">
        <v>2127</v>
      </c>
    </row>
    <row r="751" spans="1:1" x14ac:dyDescent="0.25">
      <c r="A751" s="13" t="s">
        <v>1150</v>
      </c>
    </row>
    <row r="752" spans="1:1" x14ac:dyDescent="0.25">
      <c r="A752" s="12" t="s">
        <v>2128</v>
      </c>
    </row>
    <row r="753" spans="1:1" x14ac:dyDescent="0.25">
      <c r="A753" s="13" t="s">
        <v>1548</v>
      </c>
    </row>
    <row r="754" spans="1:1" x14ac:dyDescent="0.25">
      <c r="A754" s="12" t="s">
        <v>2129</v>
      </c>
    </row>
    <row r="755" spans="1:1" x14ac:dyDescent="0.25">
      <c r="A755" s="13" t="s">
        <v>1151</v>
      </c>
    </row>
    <row r="756" spans="1:1" x14ac:dyDescent="0.25">
      <c r="A756" s="12" t="s">
        <v>2130</v>
      </c>
    </row>
    <row r="757" spans="1:1" x14ac:dyDescent="0.25">
      <c r="A757" s="13" t="s">
        <v>1549</v>
      </c>
    </row>
    <row r="758" spans="1:1" x14ac:dyDescent="0.25">
      <c r="A758" s="12" t="s">
        <v>2131</v>
      </c>
    </row>
    <row r="759" spans="1:1" x14ac:dyDescent="0.25">
      <c r="A759" s="13" t="s">
        <v>1550</v>
      </c>
    </row>
    <row r="760" spans="1:1" x14ac:dyDescent="0.25">
      <c r="A760" s="12" t="s">
        <v>2132</v>
      </c>
    </row>
    <row r="761" spans="1:1" x14ac:dyDescent="0.25">
      <c r="A761" s="13" t="s">
        <v>1551</v>
      </c>
    </row>
    <row r="762" spans="1:1" x14ac:dyDescent="0.25">
      <c r="A762" s="12" t="s">
        <v>2133</v>
      </c>
    </row>
    <row r="763" spans="1:1" x14ac:dyDescent="0.25">
      <c r="A763" s="13" t="s">
        <v>1552</v>
      </c>
    </row>
    <row r="764" spans="1:1" x14ac:dyDescent="0.25">
      <c r="A764" s="12" t="s">
        <v>2134</v>
      </c>
    </row>
    <row r="765" spans="1:1" x14ac:dyDescent="0.25">
      <c r="A765" s="13" t="s">
        <v>1553</v>
      </c>
    </row>
    <row r="766" spans="1:1" x14ac:dyDescent="0.25">
      <c r="A766" s="12" t="s">
        <v>2135</v>
      </c>
    </row>
    <row r="767" spans="1:1" x14ac:dyDescent="0.25">
      <c r="A767" s="13" t="s">
        <v>1554</v>
      </c>
    </row>
    <row r="768" spans="1:1" x14ac:dyDescent="0.25">
      <c r="A768" s="12" t="s">
        <v>2136</v>
      </c>
    </row>
    <row r="769" spans="1:1" x14ac:dyDescent="0.25">
      <c r="A769" s="13" t="s">
        <v>1702</v>
      </c>
    </row>
    <row r="770" spans="1:1" x14ac:dyDescent="0.25">
      <c r="A770" s="12" t="s">
        <v>2137</v>
      </c>
    </row>
    <row r="771" spans="1:1" x14ac:dyDescent="0.25">
      <c r="A771" s="13" t="s">
        <v>1555</v>
      </c>
    </row>
    <row r="772" spans="1:1" x14ac:dyDescent="0.25">
      <c r="A772" s="12" t="s">
        <v>2138</v>
      </c>
    </row>
    <row r="773" spans="1:1" x14ac:dyDescent="0.25">
      <c r="A773" s="13" t="s">
        <v>1154</v>
      </c>
    </row>
    <row r="774" spans="1:1" x14ac:dyDescent="0.25">
      <c r="A774" s="12" t="s">
        <v>2139</v>
      </c>
    </row>
    <row r="775" spans="1:1" x14ac:dyDescent="0.25">
      <c r="A775" s="13" t="s">
        <v>1155</v>
      </c>
    </row>
    <row r="776" spans="1:1" x14ac:dyDescent="0.25">
      <c r="A776" s="12" t="s">
        <v>2140</v>
      </c>
    </row>
    <row r="777" spans="1:1" x14ac:dyDescent="0.25">
      <c r="A777" s="13" t="s">
        <v>1156</v>
      </c>
    </row>
    <row r="778" spans="1:1" x14ac:dyDescent="0.25">
      <c r="A778" s="12" t="s">
        <v>2141</v>
      </c>
    </row>
    <row r="779" spans="1:1" x14ac:dyDescent="0.25">
      <c r="A779" s="13" t="s">
        <v>1716</v>
      </c>
    </row>
    <row r="780" spans="1:1" x14ac:dyDescent="0.25">
      <c r="A780" s="12" t="s">
        <v>2142</v>
      </c>
    </row>
    <row r="781" spans="1:1" x14ac:dyDescent="0.25">
      <c r="A781" s="13" t="s">
        <v>1556</v>
      </c>
    </row>
    <row r="782" spans="1:1" x14ac:dyDescent="0.25">
      <c r="A782" s="12" t="s">
        <v>2143</v>
      </c>
    </row>
    <row r="783" spans="1:1" x14ac:dyDescent="0.25">
      <c r="A783" s="13" t="s">
        <v>1557</v>
      </c>
    </row>
    <row r="784" spans="1:1" x14ac:dyDescent="0.25">
      <c r="A784" s="12" t="s">
        <v>2144</v>
      </c>
    </row>
    <row r="785" spans="1:1" x14ac:dyDescent="0.25">
      <c r="A785" s="13" t="s">
        <v>1157</v>
      </c>
    </row>
    <row r="786" spans="1:1" x14ac:dyDescent="0.25">
      <c r="A786" s="12" t="s">
        <v>2145</v>
      </c>
    </row>
    <row r="787" spans="1:1" x14ac:dyDescent="0.25">
      <c r="A787" s="13" t="s">
        <v>1158</v>
      </c>
    </row>
    <row r="788" spans="1:1" x14ac:dyDescent="0.25">
      <c r="A788" s="12" t="s">
        <v>2146</v>
      </c>
    </row>
    <row r="789" spans="1:1" x14ac:dyDescent="0.25">
      <c r="A789" s="13" t="s">
        <v>1558</v>
      </c>
    </row>
    <row r="790" spans="1:1" x14ac:dyDescent="0.25">
      <c r="A790" s="12" t="s">
        <v>2147</v>
      </c>
    </row>
    <row r="791" spans="1:1" x14ac:dyDescent="0.25">
      <c r="A791" s="13" t="s">
        <v>1159</v>
      </c>
    </row>
    <row r="792" spans="1:1" x14ac:dyDescent="0.25">
      <c r="A792" s="12" t="s">
        <v>2148</v>
      </c>
    </row>
    <row r="793" spans="1:1" x14ac:dyDescent="0.25">
      <c r="A793" s="13" t="s">
        <v>1160</v>
      </c>
    </row>
    <row r="794" spans="1:1" x14ac:dyDescent="0.25">
      <c r="A794" s="12" t="s">
        <v>2478</v>
      </c>
    </row>
    <row r="795" spans="1:1" x14ac:dyDescent="0.25">
      <c r="A795" s="13" t="s">
        <v>1559</v>
      </c>
    </row>
    <row r="796" spans="1:1" x14ac:dyDescent="0.25">
      <c r="A796" s="12" t="s">
        <v>2149</v>
      </c>
    </row>
    <row r="797" spans="1:1" x14ac:dyDescent="0.25">
      <c r="A797" s="13" t="s">
        <v>1161</v>
      </c>
    </row>
    <row r="798" spans="1:1" x14ac:dyDescent="0.25">
      <c r="A798" s="12" t="s">
        <v>2150</v>
      </c>
    </row>
    <row r="799" spans="1:1" x14ac:dyDescent="0.25">
      <c r="A799" s="13" t="s">
        <v>1560</v>
      </c>
    </row>
    <row r="800" spans="1:1" x14ac:dyDescent="0.25">
      <c r="A800" s="12" t="s">
        <v>2151</v>
      </c>
    </row>
    <row r="801" spans="1:1" x14ac:dyDescent="0.25">
      <c r="A801" s="13" t="s">
        <v>1162</v>
      </c>
    </row>
    <row r="802" spans="1:1" x14ac:dyDescent="0.25">
      <c r="A802" s="12" t="s">
        <v>2152</v>
      </c>
    </row>
    <row r="803" spans="1:1" x14ac:dyDescent="0.25">
      <c r="A803" s="13" t="s">
        <v>532</v>
      </c>
    </row>
    <row r="804" spans="1:1" x14ac:dyDescent="0.25">
      <c r="A804" s="12" t="s">
        <v>2153</v>
      </c>
    </row>
    <row r="805" spans="1:1" x14ac:dyDescent="0.25">
      <c r="A805" s="13" t="s">
        <v>1561</v>
      </c>
    </row>
    <row r="806" spans="1:1" x14ac:dyDescent="0.25">
      <c r="A806" s="12" t="s">
        <v>2154</v>
      </c>
    </row>
    <row r="807" spans="1:1" x14ac:dyDescent="0.25">
      <c r="A807" s="13" t="s">
        <v>1164</v>
      </c>
    </row>
    <row r="808" spans="1:1" x14ac:dyDescent="0.25">
      <c r="A808" s="12" t="s">
        <v>2155</v>
      </c>
    </row>
    <row r="809" spans="1:1" x14ac:dyDescent="0.25">
      <c r="A809" s="13" t="s">
        <v>1562</v>
      </c>
    </row>
    <row r="810" spans="1:1" x14ac:dyDescent="0.25">
      <c r="A810" s="12" t="s">
        <v>2156</v>
      </c>
    </row>
    <row r="811" spans="1:1" x14ac:dyDescent="0.25">
      <c r="A811" s="13" t="s">
        <v>1165</v>
      </c>
    </row>
    <row r="812" spans="1:1" x14ac:dyDescent="0.25">
      <c r="A812" s="12" t="s">
        <v>2157</v>
      </c>
    </row>
    <row r="813" spans="1:1" x14ac:dyDescent="0.25">
      <c r="A813" s="13" t="s">
        <v>1717</v>
      </c>
    </row>
    <row r="814" spans="1:1" x14ac:dyDescent="0.25">
      <c r="A814" s="12" t="s">
        <v>2158</v>
      </c>
    </row>
    <row r="815" spans="1:1" x14ac:dyDescent="0.25">
      <c r="A815" s="13" t="s">
        <v>1563</v>
      </c>
    </row>
    <row r="816" spans="1:1" x14ac:dyDescent="0.25">
      <c r="A816" s="12" t="s">
        <v>2159</v>
      </c>
    </row>
    <row r="817" spans="1:1" x14ac:dyDescent="0.25">
      <c r="A817" s="13" t="s">
        <v>1564</v>
      </c>
    </row>
    <row r="818" spans="1:1" x14ac:dyDescent="0.25">
      <c r="A818" s="12" t="s">
        <v>2160</v>
      </c>
    </row>
    <row r="819" spans="1:1" x14ac:dyDescent="0.25">
      <c r="A819" s="13" t="s">
        <v>1565</v>
      </c>
    </row>
    <row r="820" spans="1:1" x14ac:dyDescent="0.25">
      <c r="A820" s="12" t="s">
        <v>2161</v>
      </c>
    </row>
    <row r="821" spans="1:1" x14ac:dyDescent="0.25">
      <c r="A821" s="13" t="s">
        <v>1566</v>
      </c>
    </row>
    <row r="822" spans="1:1" x14ac:dyDescent="0.25">
      <c r="A822" s="12" t="s">
        <v>2162</v>
      </c>
    </row>
    <row r="823" spans="1:1" x14ac:dyDescent="0.25">
      <c r="A823" s="13" t="s">
        <v>1166</v>
      </c>
    </row>
    <row r="824" spans="1:1" x14ac:dyDescent="0.25">
      <c r="A824" s="12" t="s">
        <v>2163</v>
      </c>
    </row>
    <row r="825" spans="1:1" x14ac:dyDescent="0.25">
      <c r="A825" s="13" t="s">
        <v>1168</v>
      </c>
    </row>
    <row r="826" spans="1:1" x14ac:dyDescent="0.25">
      <c r="A826" s="12" t="s">
        <v>2164</v>
      </c>
    </row>
    <row r="827" spans="1:1" x14ac:dyDescent="0.25">
      <c r="A827" s="13" t="s">
        <v>1718</v>
      </c>
    </row>
    <row r="828" spans="1:1" x14ac:dyDescent="0.25">
      <c r="A828" s="12" t="s">
        <v>2165</v>
      </c>
    </row>
    <row r="829" spans="1:1" x14ac:dyDescent="0.25">
      <c r="A829" s="13" t="s">
        <v>1719</v>
      </c>
    </row>
    <row r="830" spans="1:1" x14ac:dyDescent="0.25">
      <c r="A830" s="12" t="s">
        <v>2166</v>
      </c>
    </row>
    <row r="831" spans="1:1" x14ac:dyDescent="0.25">
      <c r="A831" s="13" t="s">
        <v>1350</v>
      </c>
    </row>
    <row r="832" spans="1:1" x14ac:dyDescent="0.25">
      <c r="A832" s="12" t="s">
        <v>2167</v>
      </c>
    </row>
    <row r="833" spans="1:1" x14ac:dyDescent="0.25">
      <c r="A833" s="13" t="s">
        <v>1568</v>
      </c>
    </row>
    <row r="834" spans="1:1" x14ac:dyDescent="0.25">
      <c r="A834" s="12" t="s">
        <v>2168</v>
      </c>
    </row>
    <row r="835" spans="1:1" x14ac:dyDescent="0.25">
      <c r="A835" s="13" t="s">
        <v>1569</v>
      </c>
    </row>
    <row r="836" spans="1:1" x14ac:dyDescent="0.25">
      <c r="A836" s="12" t="s">
        <v>2169</v>
      </c>
    </row>
    <row r="837" spans="1:1" x14ac:dyDescent="0.25">
      <c r="A837" s="13" t="s">
        <v>1171</v>
      </c>
    </row>
    <row r="838" spans="1:1" x14ac:dyDescent="0.25">
      <c r="A838" s="12" t="s">
        <v>2170</v>
      </c>
    </row>
    <row r="839" spans="1:1" x14ac:dyDescent="0.25">
      <c r="A839" s="13" t="s">
        <v>1571</v>
      </c>
    </row>
    <row r="840" spans="1:1" x14ac:dyDescent="0.25">
      <c r="A840" s="12" t="s">
        <v>2171</v>
      </c>
    </row>
    <row r="841" spans="1:1" x14ac:dyDescent="0.25">
      <c r="A841" s="13" t="s">
        <v>1572</v>
      </c>
    </row>
    <row r="842" spans="1:1" x14ac:dyDescent="0.25">
      <c r="A842" s="12" t="s">
        <v>2172</v>
      </c>
    </row>
    <row r="843" spans="1:1" x14ac:dyDescent="0.25">
      <c r="A843" s="13" t="s">
        <v>1573</v>
      </c>
    </row>
    <row r="844" spans="1:1" x14ac:dyDescent="0.25">
      <c r="A844" s="12" t="s">
        <v>2173</v>
      </c>
    </row>
    <row r="845" spans="1:1" x14ac:dyDescent="0.25">
      <c r="A845" s="13" t="s">
        <v>1574</v>
      </c>
    </row>
    <row r="846" spans="1:1" x14ac:dyDescent="0.25">
      <c r="A846" s="12" t="s">
        <v>2174</v>
      </c>
    </row>
    <row r="847" spans="1:1" x14ac:dyDescent="0.25">
      <c r="A847" s="13" t="s">
        <v>1172</v>
      </c>
    </row>
    <row r="848" spans="1:1" x14ac:dyDescent="0.25">
      <c r="A848" s="12" t="s">
        <v>2175</v>
      </c>
    </row>
    <row r="849" spans="1:1" x14ac:dyDescent="0.25">
      <c r="A849" s="13" t="s">
        <v>1575</v>
      </c>
    </row>
    <row r="850" spans="1:1" x14ac:dyDescent="0.25">
      <c r="A850" s="12" t="s">
        <v>2176</v>
      </c>
    </row>
    <row r="851" spans="1:1" x14ac:dyDescent="0.25">
      <c r="A851" s="13" t="s">
        <v>1576</v>
      </c>
    </row>
    <row r="852" spans="1:1" x14ac:dyDescent="0.25">
      <c r="A852" s="12" t="s">
        <v>2177</v>
      </c>
    </row>
    <row r="853" spans="1:1" x14ac:dyDescent="0.25">
      <c r="A853" s="13" t="s">
        <v>1173</v>
      </c>
    </row>
    <row r="854" spans="1:1" x14ac:dyDescent="0.25">
      <c r="A854" s="12" t="s">
        <v>2178</v>
      </c>
    </row>
    <row r="855" spans="1:1" x14ac:dyDescent="0.25">
      <c r="A855" s="13" t="s">
        <v>1577</v>
      </c>
    </row>
    <row r="856" spans="1:1" x14ac:dyDescent="0.25">
      <c r="A856" s="12" t="s">
        <v>2179</v>
      </c>
    </row>
    <row r="857" spans="1:1" x14ac:dyDescent="0.25">
      <c r="A857" s="13" t="s">
        <v>1578</v>
      </c>
    </row>
    <row r="858" spans="1:1" x14ac:dyDescent="0.25">
      <c r="A858" s="12" t="s">
        <v>2180</v>
      </c>
    </row>
    <row r="859" spans="1:1" x14ac:dyDescent="0.25">
      <c r="A859" s="13" t="s">
        <v>1579</v>
      </c>
    </row>
    <row r="860" spans="1:1" x14ac:dyDescent="0.25">
      <c r="A860" s="12" t="s">
        <v>2181</v>
      </c>
    </row>
    <row r="861" spans="1:1" x14ac:dyDescent="0.25">
      <c r="A861" s="13" t="s">
        <v>1580</v>
      </c>
    </row>
    <row r="862" spans="1:1" x14ac:dyDescent="0.25">
      <c r="A862" s="12" t="s">
        <v>2182</v>
      </c>
    </row>
    <row r="863" spans="1:1" x14ac:dyDescent="0.25">
      <c r="A863" s="13" t="s">
        <v>1581</v>
      </c>
    </row>
    <row r="864" spans="1:1" x14ac:dyDescent="0.25">
      <c r="A864" s="12" t="s">
        <v>2183</v>
      </c>
    </row>
    <row r="865" spans="1:1" x14ac:dyDescent="0.25">
      <c r="A865" s="13" t="s">
        <v>1174</v>
      </c>
    </row>
    <row r="866" spans="1:1" x14ac:dyDescent="0.25">
      <c r="A866" s="12" t="s">
        <v>2184</v>
      </c>
    </row>
    <row r="867" spans="1:1" x14ac:dyDescent="0.25">
      <c r="A867" s="13" t="s">
        <v>1582</v>
      </c>
    </row>
    <row r="868" spans="1:1" x14ac:dyDescent="0.25">
      <c r="A868" s="12" t="s">
        <v>2185</v>
      </c>
    </row>
    <row r="869" spans="1:1" x14ac:dyDescent="0.25">
      <c r="A869" s="13" t="s">
        <v>1583</v>
      </c>
    </row>
    <row r="870" spans="1:1" x14ac:dyDescent="0.25">
      <c r="A870" s="12" t="s">
        <v>2186</v>
      </c>
    </row>
    <row r="871" spans="1:1" x14ac:dyDescent="0.25">
      <c r="A871" s="13" t="s">
        <v>1175</v>
      </c>
    </row>
    <row r="872" spans="1:1" x14ac:dyDescent="0.25">
      <c r="A872" s="12" t="s">
        <v>2187</v>
      </c>
    </row>
    <row r="873" spans="1:1" x14ac:dyDescent="0.25">
      <c r="A873" s="13" t="s">
        <v>1176</v>
      </c>
    </row>
    <row r="874" spans="1:1" x14ac:dyDescent="0.25">
      <c r="A874" s="12" t="s">
        <v>2188</v>
      </c>
    </row>
    <row r="875" spans="1:1" x14ac:dyDescent="0.25">
      <c r="A875" s="13" t="s">
        <v>1584</v>
      </c>
    </row>
    <row r="876" spans="1:1" x14ac:dyDescent="0.25">
      <c r="A876" s="12" t="s">
        <v>2189</v>
      </c>
    </row>
    <row r="877" spans="1:1" x14ac:dyDescent="0.25">
      <c r="A877" s="13" t="s">
        <v>1177</v>
      </c>
    </row>
    <row r="878" spans="1:1" x14ac:dyDescent="0.25">
      <c r="A878" s="12" t="s">
        <v>2190</v>
      </c>
    </row>
    <row r="879" spans="1:1" x14ac:dyDescent="0.25">
      <c r="A879" s="13" t="s">
        <v>1585</v>
      </c>
    </row>
    <row r="880" spans="1:1" x14ac:dyDescent="0.25">
      <c r="A880" s="12" t="s">
        <v>2191</v>
      </c>
    </row>
    <row r="881" spans="1:1" x14ac:dyDescent="0.25">
      <c r="A881" s="13" t="s">
        <v>1586</v>
      </c>
    </row>
    <row r="882" spans="1:1" x14ac:dyDescent="0.25">
      <c r="A882" s="12" t="s">
        <v>2192</v>
      </c>
    </row>
    <row r="883" spans="1:1" x14ac:dyDescent="0.25">
      <c r="A883" s="13" t="s">
        <v>1587</v>
      </c>
    </row>
    <row r="884" spans="1:1" x14ac:dyDescent="0.25">
      <c r="A884" s="12" t="s">
        <v>2193</v>
      </c>
    </row>
    <row r="885" spans="1:1" x14ac:dyDescent="0.25">
      <c r="A885" s="13" t="s">
        <v>1178</v>
      </c>
    </row>
    <row r="886" spans="1:1" x14ac:dyDescent="0.25">
      <c r="A886" s="12" t="s">
        <v>2194</v>
      </c>
    </row>
    <row r="887" spans="1:1" x14ac:dyDescent="0.25">
      <c r="A887" s="13" t="s">
        <v>1588</v>
      </c>
    </row>
    <row r="888" spans="1:1" x14ac:dyDescent="0.25">
      <c r="A888" s="12" t="s">
        <v>2195</v>
      </c>
    </row>
    <row r="889" spans="1:1" x14ac:dyDescent="0.25">
      <c r="A889" s="13" t="s">
        <v>1589</v>
      </c>
    </row>
    <row r="890" spans="1:1" x14ac:dyDescent="0.25">
      <c r="A890" s="12" t="s">
        <v>2196</v>
      </c>
    </row>
    <row r="891" spans="1:1" x14ac:dyDescent="0.25">
      <c r="A891" s="13" t="s">
        <v>1590</v>
      </c>
    </row>
    <row r="892" spans="1:1" x14ac:dyDescent="0.25">
      <c r="A892" s="12" t="s">
        <v>2197</v>
      </c>
    </row>
    <row r="893" spans="1:1" x14ac:dyDescent="0.25">
      <c r="A893" s="13" t="s">
        <v>1179</v>
      </c>
    </row>
    <row r="894" spans="1:1" x14ac:dyDescent="0.25">
      <c r="A894" s="12" t="s">
        <v>2198</v>
      </c>
    </row>
    <row r="895" spans="1:1" x14ac:dyDescent="0.25">
      <c r="A895" s="13" t="s">
        <v>1180</v>
      </c>
    </row>
    <row r="896" spans="1:1" x14ac:dyDescent="0.25">
      <c r="A896" s="12" t="s">
        <v>2199</v>
      </c>
    </row>
    <row r="897" spans="1:1" x14ac:dyDescent="0.25">
      <c r="A897" s="13" t="s">
        <v>1591</v>
      </c>
    </row>
    <row r="898" spans="1:1" x14ac:dyDescent="0.25">
      <c r="A898" s="12" t="s">
        <v>2200</v>
      </c>
    </row>
    <row r="899" spans="1:1" x14ac:dyDescent="0.25">
      <c r="A899" s="13" t="s">
        <v>1182</v>
      </c>
    </row>
    <row r="900" spans="1:1" x14ac:dyDescent="0.25">
      <c r="A900" s="12" t="s">
        <v>2201</v>
      </c>
    </row>
    <row r="901" spans="1:1" x14ac:dyDescent="0.25">
      <c r="A901" s="13" t="s">
        <v>1184</v>
      </c>
    </row>
    <row r="902" spans="1:1" x14ac:dyDescent="0.25">
      <c r="A902" s="12" t="s">
        <v>2202</v>
      </c>
    </row>
    <row r="903" spans="1:1" x14ac:dyDescent="0.25">
      <c r="A903" s="13" t="s">
        <v>1186</v>
      </c>
    </row>
    <row r="904" spans="1:1" x14ac:dyDescent="0.25">
      <c r="A904" s="12" t="s">
        <v>2203</v>
      </c>
    </row>
    <row r="905" spans="1:1" x14ac:dyDescent="0.25">
      <c r="A905" s="13" t="s">
        <v>1187</v>
      </c>
    </row>
    <row r="906" spans="1:1" x14ac:dyDescent="0.25">
      <c r="A906" s="12" t="s">
        <v>2204</v>
      </c>
    </row>
    <row r="907" spans="1:1" x14ac:dyDescent="0.25">
      <c r="A907" s="13" t="s">
        <v>1188</v>
      </c>
    </row>
    <row r="908" spans="1:1" x14ac:dyDescent="0.25">
      <c r="A908" s="12" t="s">
        <v>2205</v>
      </c>
    </row>
    <row r="909" spans="1:1" x14ac:dyDescent="0.25">
      <c r="A909" s="13" t="s">
        <v>1189</v>
      </c>
    </row>
    <row r="910" spans="1:1" x14ac:dyDescent="0.25">
      <c r="A910" s="12" t="s">
        <v>2206</v>
      </c>
    </row>
    <row r="911" spans="1:1" x14ac:dyDescent="0.25">
      <c r="A911" s="13" t="s">
        <v>1703</v>
      </c>
    </row>
    <row r="912" spans="1:1" x14ac:dyDescent="0.25">
      <c r="A912" s="12" t="s">
        <v>2207</v>
      </c>
    </row>
    <row r="913" spans="1:1" x14ac:dyDescent="0.25">
      <c r="A913" s="13" t="s">
        <v>1190</v>
      </c>
    </row>
    <row r="914" spans="1:1" x14ac:dyDescent="0.25">
      <c r="A914" s="12" t="s">
        <v>2208</v>
      </c>
    </row>
    <row r="915" spans="1:1" x14ac:dyDescent="0.25">
      <c r="A915" s="13" t="s">
        <v>1191</v>
      </c>
    </row>
    <row r="916" spans="1:1" x14ac:dyDescent="0.25">
      <c r="A916" s="12" t="s">
        <v>2209</v>
      </c>
    </row>
    <row r="917" spans="1:1" x14ac:dyDescent="0.25">
      <c r="A917" s="13" t="s">
        <v>1594</v>
      </c>
    </row>
    <row r="918" spans="1:1" x14ac:dyDescent="0.25">
      <c r="A918" s="12" t="s">
        <v>2210</v>
      </c>
    </row>
    <row r="919" spans="1:1" x14ac:dyDescent="0.25">
      <c r="A919" s="13" t="s">
        <v>1192</v>
      </c>
    </row>
    <row r="920" spans="1:1" x14ac:dyDescent="0.25">
      <c r="A920" s="12" t="s">
        <v>2211</v>
      </c>
    </row>
    <row r="921" spans="1:1" x14ac:dyDescent="0.25">
      <c r="A921" s="13" t="s">
        <v>1193</v>
      </c>
    </row>
    <row r="922" spans="1:1" x14ac:dyDescent="0.25">
      <c r="A922" s="12" t="s">
        <v>2212</v>
      </c>
    </row>
    <row r="923" spans="1:1" x14ac:dyDescent="0.25">
      <c r="A923" s="13" t="s">
        <v>1194</v>
      </c>
    </row>
    <row r="924" spans="1:1" x14ac:dyDescent="0.25">
      <c r="A924" s="12" t="s">
        <v>2213</v>
      </c>
    </row>
    <row r="925" spans="1:1" x14ac:dyDescent="0.25">
      <c r="A925" s="13" t="s">
        <v>1195</v>
      </c>
    </row>
    <row r="926" spans="1:1" x14ac:dyDescent="0.25">
      <c r="A926" s="12" t="s">
        <v>2214</v>
      </c>
    </row>
    <row r="927" spans="1:1" x14ac:dyDescent="0.25">
      <c r="A927" s="13" t="s">
        <v>1595</v>
      </c>
    </row>
    <row r="928" spans="1:1" x14ac:dyDescent="0.25">
      <c r="A928" s="12" t="s">
        <v>2215</v>
      </c>
    </row>
    <row r="929" spans="1:1" x14ac:dyDescent="0.25">
      <c r="A929" s="13" t="s">
        <v>1596</v>
      </c>
    </row>
    <row r="930" spans="1:1" x14ac:dyDescent="0.25">
      <c r="A930" s="12" t="s">
        <v>2216</v>
      </c>
    </row>
    <row r="931" spans="1:1" x14ac:dyDescent="0.25">
      <c r="A931" s="13" t="s">
        <v>1597</v>
      </c>
    </row>
    <row r="932" spans="1:1" x14ac:dyDescent="0.25">
      <c r="A932" s="12" t="s">
        <v>2217</v>
      </c>
    </row>
    <row r="933" spans="1:1" x14ac:dyDescent="0.25">
      <c r="A933" s="13" t="s">
        <v>1196</v>
      </c>
    </row>
    <row r="934" spans="1:1" x14ac:dyDescent="0.25">
      <c r="A934" s="12" t="s">
        <v>2218</v>
      </c>
    </row>
    <row r="935" spans="1:1" x14ac:dyDescent="0.25">
      <c r="A935" s="13" t="s">
        <v>1197</v>
      </c>
    </row>
    <row r="936" spans="1:1" x14ac:dyDescent="0.25">
      <c r="A936" s="12" t="s">
        <v>2219</v>
      </c>
    </row>
    <row r="937" spans="1:1" x14ac:dyDescent="0.25">
      <c r="A937" s="13" t="s">
        <v>1598</v>
      </c>
    </row>
    <row r="938" spans="1:1" x14ac:dyDescent="0.25">
      <c r="A938" s="12" t="s">
        <v>2220</v>
      </c>
    </row>
    <row r="939" spans="1:1" x14ac:dyDescent="0.25">
      <c r="A939" s="13" t="s">
        <v>1198</v>
      </c>
    </row>
    <row r="940" spans="1:1" x14ac:dyDescent="0.25">
      <c r="A940" s="12" t="s">
        <v>2221</v>
      </c>
    </row>
    <row r="941" spans="1:1" x14ac:dyDescent="0.25">
      <c r="A941" s="13" t="s">
        <v>1199</v>
      </c>
    </row>
    <row r="942" spans="1:1" x14ac:dyDescent="0.25">
      <c r="A942" s="12" t="s">
        <v>2222</v>
      </c>
    </row>
    <row r="943" spans="1:1" x14ac:dyDescent="0.25">
      <c r="A943" s="13" t="s">
        <v>1200</v>
      </c>
    </row>
    <row r="944" spans="1:1" x14ac:dyDescent="0.25">
      <c r="A944" s="12" t="s">
        <v>2223</v>
      </c>
    </row>
    <row r="945" spans="1:1" x14ac:dyDescent="0.25">
      <c r="A945" s="13" t="s">
        <v>1599</v>
      </c>
    </row>
    <row r="946" spans="1:1" x14ac:dyDescent="0.25">
      <c r="A946" s="12" t="s">
        <v>2224</v>
      </c>
    </row>
    <row r="947" spans="1:1" x14ac:dyDescent="0.25">
      <c r="A947" s="13" t="s">
        <v>1201</v>
      </c>
    </row>
    <row r="948" spans="1:1" x14ac:dyDescent="0.25">
      <c r="A948" s="12" t="s">
        <v>2225</v>
      </c>
    </row>
    <row r="949" spans="1:1" x14ac:dyDescent="0.25">
      <c r="A949" s="13" t="s">
        <v>1202</v>
      </c>
    </row>
    <row r="950" spans="1:1" x14ac:dyDescent="0.25">
      <c r="A950" s="12" t="s">
        <v>2226</v>
      </c>
    </row>
    <row r="951" spans="1:1" x14ac:dyDescent="0.25">
      <c r="A951" s="13" t="s">
        <v>1600</v>
      </c>
    </row>
    <row r="952" spans="1:1" x14ac:dyDescent="0.25">
      <c r="A952" s="12" t="s">
        <v>2227</v>
      </c>
    </row>
    <row r="953" spans="1:1" x14ac:dyDescent="0.25">
      <c r="A953" s="13" t="s">
        <v>1357</v>
      </c>
    </row>
    <row r="954" spans="1:1" x14ac:dyDescent="0.25">
      <c r="A954" s="12" t="s">
        <v>2228</v>
      </c>
    </row>
    <row r="955" spans="1:1" x14ac:dyDescent="0.25">
      <c r="A955" s="13" t="s">
        <v>1601</v>
      </c>
    </row>
    <row r="956" spans="1:1" x14ac:dyDescent="0.25">
      <c r="A956" s="12" t="s">
        <v>2229</v>
      </c>
    </row>
    <row r="957" spans="1:1" x14ac:dyDescent="0.25">
      <c r="A957" s="13" t="s">
        <v>1204</v>
      </c>
    </row>
    <row r="958" spans="1:1" x14ac:dyDescent="0.25">
      <c r="A958" s="12" t="s">
        <v>2230</v>
      </c>
    </row>
    <row r="959" spans="1:1" x14ac:dyDescent="0.25">
      <c r="A959" s="13" t="s">
        <v>1205</v>
      </c>
    </row>
    <row r="960" spans="1:1" x14ac:dyDescent="0.25">
      <c r="A960" s="12" t="s">
        <v>2231</v>
      </c>
    </row>
    <row r="961" spans="1:1" x14ac:dyDescent="0.25">
      <c r="A961" s="13" t="s">
        <v>1206</v>
      </c>
    </row>
    <row r="962" spans="1:1" x14ac:dyDescent="0.25">
      <c r="A962" s="12" t="s">
        <v>2232</v>
      </c>
    </row>
    <row r="963" spans="1:1" x14ac:dyDescent="0.25">
      <c r="A963" s="13" t="s">
        <v>1207</v>
      </c>
    </row>
    <row r="964" spans="1:1" x14ac:dyDescent="0.25">
      <c r="A964" s="12" t="s">
        <v>2233</v>
      </c>
    </row>
    <row r="965" spans="1:1" x14ac:dyDescent="0.25">
      <c r="A965" s="13" t="s">
        <v>1209</v>
      </c>
    </row>
    <row r="966" spans="1:1" x14ac:dyDescent="0.25">
      <c r="A966" s="12" t="s">
        <v>2234</v>
      </c>
    </row>
    <row r="967" spans="1:1" x14ac:dyDescent="0.25">
      <c r="A967" s="13" t="s">
        <v>1721</v>
      </c>
    </row>
    <row r="968" spans="1:1" x14ac:dyDescent="0.25">
      <c r="A968" s="12" t="s">
        <v>2235</v>
      </c>
    </row>
    <row r="969" spans="1:1" x14ac:dyDescent="0.25">
      <c r="A969" s="13" t="s">
        <v>1211</v>
      </c>
    </row>
    <row r="970" spans="1:1" x14ac:dyDescent="0.25">
      <c r="A970" s="12" t="s">
        <v>2236</v>
      </c>
    </row>
    <row r="971" spans="1:1" x14ac:dyDescent="0.25">
      <c r="A971" s="13" t="s">
        <v>1212</v>
      </c>
    </row>
    <row r="972" spans="1:1" x14ac:dyDescent="0.25">
      <c r="A972" s="12" t="s">
        <v>2237</v>
      </c>
    </row>
    <row r="973" spans="1:1" x14ac:dyDescent="0.25">
      <c r="A973" s="13" t="s">
        <v>1602</v>
      </c>
    </row>
    <row r="974" spans="1:1" x14ac:dyDescent="0.25">
      <c r="A974" s="12" t="s">
        <v>2238</v>
      </c>
    </row>
    <row r="975" spans="1:1" x14ac:dyDescent="0.25">
      <c r="A975" s="13" t="s">
        <v>1603</v>
      </c>
    </row>
    <row r="976" spans="1:1" x14ac:dyDescent="0.25">
      <c r="A976" s="12" t="s">
        <v>2239</v>
      </c>
    </row>
    <row r="977" spans="1:1" x14ac:dyDescent="0.25">
      <c r="A977" s="13" t="s">
        <v>1604</v>
      </c>
    </row>
    <row r="978" spans="1:1" x14ac:dyDescent="0.25">
      <c r="A978" s="12" t="s">
        <v>2240</v>
      </c>
    </row>
    <row r="979" spans="1:1" x14ac:dyDescent="0.25">
      <c r="A979" s="13" t="s">
        <v>1213</v>
      </c>
    </row>
    <row r="980" spans="1:1" x14ac:dyDescent="0.25">
      <c r="A980" s="12" t="s">
        <v>2241</v>
      </c>
    </row>
    <row r="981" spans="1:1" x14ac:dyDescent="0.25">
      <c r="A981" s="13" t="s">
        <v>2465</v>
      </c>
    </row>
    <row r="982" spans="1:1" x14ac:dyDescent="0.25">
      <c r="A982" s="12" t="s">
        <v>2242</v>
      </c>
    </row>
    <row r="983" spans="1:1" x14ac:dyDescent="0.25">
      <c r="A983" s="13" t="s">
        <v>1214</v>
      </c>
    </row>
    <row r="984" spans="1:1" x14ac:dyDescent="0.25">
      <c r="A984" s="12" t="s">
        <v>2243</v>
      </c>
    </row>
    <row r="985" spans="1:1" x14ac:dyDescent="0.25">
      <c r="A985" s="13" t="s">
        <v>1218</v>
      </c>
    </row>
    <row r="986" spans="1:1" x14ac:dyDescent="0.25">
      <c r="A986" s="12" t="s">
        <v>2244</v>
      </c>
    </row>
    <row r="987" spans="1:1" x14ac:dyDescent="0.25">
      <c r="A987" s="13" t="s">
        <v>1605</v>
      </c>
    </row>
    <row r="988" spans="1:1" x14ac:dyDescent="0.25">
      <c r="A988" s="12" t="s">
        <v>2245</v>
      </c>
    </row>
    <row r="989" spans="1:1" x14ac:dyDescent="0.25">
      <c r="A989" s="13" t="s">
        <v>1219</v>
      </c>
    </row>
    <row r="990" spans="1:1" x14ac:dyDescent="0.25">
      <c r="A990" s="12" t="s">
        <v>2246</v>
      </c>
    </row>
    <row r="991" spans="1:1" x14ac:dyDescent="0.25">
      <c r="A991" s="13" t="s">
        <v>1220</v>
      </c>
    </row>
    <row r="992" spans="1:1" x14ac:dyDescent="0.25">
      <c r="A992" s="12" t="s">
        <v>2247</v>
      </c>
    </row>
    <row r="993" spans="1:1" x14ac:dyDescent="0.25">
      <c r="A993" s="13" t="s">
        <v>1606</v>
      </c>
    </row>
    <row r="994" spans="1:1" x14ac:dyDescent="0.25">
      <c r="A994" s="12" t="s">
        <v>2248</v>
      </c>
    </row>
    <row r="995" spans="1:1" x14ac:dyDescent="0.25">
      <c r="A995" s="13" t="s">
        <v>1221</v>
      </c>
    </row>
    <row r="996" spans="1:1" x14ac:dyDescent="0.25">
      <c r="A996" s="12" t="s">
        <v>2249</v>
      </c>
    </row>
    <row r="997" spans="1:1" x14ac:dyDescent="0.25">
      <c r="A997" s="13" t="s">
        <v>1222</v>
      </c>
    </row>
    <row r="998" spans="1:1" x14ac:dyDescent="0.25">
      <c r="A998" s="12" t="s">
        <v>2250</v>
      </c>
    </row>
    <row r="999" spans="1:1" x14ac:dyDescent="0.25">
      <c r="A999" s="13" t="s">
        <v>1223</v>
      </c>
    </row>
    <row r="1000" spans="1:1" x14ac:dyDescent="0.25">
      <c r="A1000" s="12" t="s">
        <v>2251</v>
      </c>
    </row>
    <row r="1001" spans="1:1" x14ac:dyDescent="0.25">
      <c r="A1001" s="13" t="s">
        <v>1607</v>
      </c>
    </row>
    <row r="1002" spans="1:1" x14ac:dyDescent="0.25">
      <c r="A1002" s="12" t="s">
        <v>2252</v>
      </c>
    </row>
    <row r="1003" spans="1:1" x14ac:dyDescent="0.25">
      <c r="A1003" s="13" t="s">
        <v>1224</v>
      </c>
    </row>
    <row r="1004" spans="1:1" x14ac:dyDescent="0.25">
      <c r="A1004" s="12" t="s">
        <v>2253</v>
      </c>
    </row>
    <row r="1005" spans="1:1" x14ac:dyDescent="0.25">
      <c r="A1005" s="13" t="s">
        <v>1225</v>
      </c>
    </row>
    <row r="1006" spans="1:1" x14ac:dyDescent="0.25">
      <c r="A1006" s="12" t="s">
        <v>2254</v>
      </c>
    </row>
    <row r="1007" spans="1:1" x14ac:dyDescent="0.25">
      <c r="A1007" s="13" t="s">
        <v>1369</v>
      </c>
    </row>
    <row r="1008" spans="1:1" x14ac:dyDescent="0.25">
      <c r="A1008" s="12" t="s">
        <v>2255</v>
      </c>
    </row>
    <row r="1009" spans="1:1" x14ac:dyDescent="0.25">
      <c r="A1009" s="13" t="s">
        <v>1608</v>
      </c>
    </row>
    <row r="1010" spans="1:1" x14ac:dyDescent="0.25">
      <c r="A1010" s="12" t="s">
        <v>2256</v>
      </c>
    </row>
    <row r="1011" spans="1:1" x14ac:dyDescent="0.25">
      <c r="A1011" s="13" t="s">
        <v>1609</v>
      </c>
    </row>
    <row r="1012" spans="1:1" x14ac:dyDescent="0.25">
      <c r="A1012" s="12" t="s">
        <v>2257</v>
      </c>
    </row>
    <row r="1013" spans="1:1" x14ac:dyDescent="0.25">
      <c r="A1013" s="13" t="s">
        <v>1226</v>
      </c>
    </row>
    <row r="1014" spans="1:1" x14ac:dyDescent="0.25">
      <c r="A1014" s="12" t="s">
        <v>2258</v>
      </c>
    </row>
    <row r="1015" spans="1:1" x14ac:dyDescent="0.25">
      <c r="A1015" s="13" t="s">
        <v>1227</v>
      </c>
    </row>
    <row r="1016" spans="1:1" x14ac:dyDescent="0.25">
      <c r="A1016" s="12" t="s">
        <v>2259</v>
      </c>
    </row>
    <row r="1017" spans="1:1" x14ac:dyDescent="0.25">
      <c r="A1017" s="13" t="s">
        <v>1610</v>
      </c>
    </row>
    <row r="1018" spans="1:1" x14ac:dyDescent="0.25">
      <c r="A1018" s="12" t="s">
        <v>2260</v>
      </c>
    </row>
    <row r="1019" spans="1:1" x14ac:dyDescent="0.25">
      <c r="A1019" s="13" t="s">
        <v>1611</v>
      </c>
    </row>
    <row r="1020" spans="1:1" x14ac:dyDescent="0.25">
      <c r="A1020" s="12" t="s">
        <v>2261</v>
      </c>
    </row>
    <row r="1021" spans="1:1" x14ac:dyDescent="0.25">
      <c r="A1021" s="13" t="s">
        <v>1228</v>
      </c>
    </row>
    <row r="1022" spans="1:1" x14ac:dyDescent="0.25">
      <c r="A1022" s="12" t="s">
        <v>2262</v>
      </c>
    </row>
    <row r="1023" spans="1:1" x14ac:dyDescent="0.25">
      <c r="A1023" s="13" t="s">
        <v>1229</v>
      </c>
    </row>
    <row r="1024" spans="1:1" x14ac:dyDescent="0.25">
      <c r="A1024" s="12" t="s">
        <v>2263</v>
      </c>
    </row>
    <row r="1025" spans="1:1" x14ac:dyDescent="0.25">
      <c r="A1025" s="13" t="s">
        <v>1230</v>
      </c>
    </row>
    <row r="1026" spans="1:1" x14ac:dyDescent="0.25">
      <c r="A1026" s="12" t="s">
        <v>2264</v>
      </c>
    </row>
    <row r="1027" spans="1:1" x14ac:dyDescent="0.25">
      <c r="A1027" s="13" t="s">
        <v>1231</v>
      </c>
    </row>
    <row r="1028" spans="1:1" x14ac:dyDescent="0.25">
      <c r="A1028" s="12" t="s">
        <v>2265</v>
      </c>
    </row>
    <row r="1029" spans="1:1" x14ac:dyDescent="0.25">
      <c r="A1029" s="13" t="s">
        <v>1612</v>
      </c>
    </row>
    <row r="1030" spans="1:1" x14ac:dyDescent="0.25">
      <c r="A1030" s="12" t="s">
        <v>2266</v>
      </c>
    </row>
    <row r="1031" spans="1:1" x14ac:dyDescent="0.25">
      <c r="A1031" s="13" t="s">
        <v>1232</v>
      </c>
    </row>
    <row r="1032" spans="1:1" x14ac:dyDescent="0.25">
      <c r="A1032" s="12" t="s">
        <v>2267</v>
      </c>
    </row>
    <row r="1033" spans="1:1" x14ac:dyDescent="0.25">
      <c r="A1033" s="13" t="s">
        <v>1613</v>
      </c>
    </row>
    <row r="1034" spans="1:1" x14ac:dyDescent="0.25">
      <c r="A1034" s="12" t="s">
        <v>2268</v>
      </c>
    </row>
    <row r="1035" spans="1:1" x14ac:dyDescent="0.25">
      <c r="A1035" s="13" t="s">
        <v>1233</v>
      </c>
    </row>
    <row r="1036" spans="1:1" x14ac:dyDescent="0.25">
      <c r="A1036" s="12" t="s">
        <v>2269</v>
      </c>
    </row>
    <row r="1037" spans="1:1" x14ac:dyDescent="0.25">
      <c r="A1037" s="13" t="s">
        <v>1234</v>
      </c>
    </row>
    <row r="1038" spans="1:1" x14ac:dyDescent="0.25">
      <c r="A1038" s="12" t="s">
        <v>2270</v>
      </c>
    </row>
    <row r="1039" spans="1:1" x14ac:dyDescent="0.25">
      <c r="A1039" s="13" t="s">
        <v>1614</v>
      </c>
    </row>
    <row r="1040" spans="1:1" x14ac:dyDescent="0.25">
      <c r="A1040" s="12" t="s">
        <v>2271</v>
      </c>
    </row>
    <row r="1041" spans="1:1" x14ac:dyDescent="0.25">
      <c r="A1041" s="13" t="s">
        <v>1235</v>
      </c>
    </row>
    <row r="1042" spans="1:1" x14ac:dyDescent="0.25">
      <c r="A1042" s="12" t="s">
        <v>2272</v>
      </c>
    </row>
    <row r="1043" spans="1:1" x14ac:dyDescent="0.25">
      <c r="A1043" s="13" t="s">
        <v>1236</v>
      </c>
    </row>
    <row r="1044" spans="1:1" x14ac:dyDescent="0.25">
      <c r="A1044" s="12" t="s">
        <v>2273</v>
      </c>
    </row>
    <row r="1045" spans="1:1" x14ac:dyDescent="0.25">
      <c r="A1045" s="13" t="s">
        <v>1237</v>
      </c>
    </row>
    <row r="1046" spans="1:1" x14ac:dyDescent="0.25">
      <c r="A1046" s="12" t="s">
        <v>2274</v>
      </c>
    </row>
    <row r="1047" spans="1:1" x14ac:dyDescent="0.25">
      <c r="A1047" s="13" t="s">
        <v>1615</v>
      </c>
    </row>
    <row r="1048" spans="1:1" x14ac:dyDescent="0.25">
      <c r="A1048" s="12" t="s">
        <v>2275</v>
      </c>
    </row>
    <row r="1049" spans="1:1" x14ac:dyDescent="0.25">
      <c r="A1049" s="13" t="s">
        <v>1616</v>
      </c>
    </row>
    <row r="1050" spans="1:1" x14ac:dyDescent="0.25">
      <c r="A1050" s="12" t="s">
        <v>2276</v>
      </c>
    </row>
    <row r="1051" spans="1:1" x14ac:dyDescent="0.25">
      <c r="A1051" s="13" t="s">
        <v>1238</v>
      </c>
    </row>
    <row r="1052" spans="1:1" x14ac:dyDescent="0.25">
      <c r="A1052" s="12" t="s">
        <v>2277</v>
      </c>
    </row>
    <row r="1053" spans="1:1" x14ac:dyDescent="0.25">
      <c r="A1053" s="13" t="s">
        <v>1722</v>
      </c>
    </row>
    <row r="1054" spans="1:1" x14ac:dyDescent="0.25">
      <c r="A1054" s="12" t="s">
        <v>2278</v>
      </c>
    </row>
    <row r="1055" spans="1:1" x14ac:dyDescent="0.25">
      <c r="A1055" s="13" t="s">
        <v>1239</v>
      </c>
    </row>
    <row r="1056" spans="1:1" x14ac:dyDescent="0.25">
      <c r="A1056" s="12" t="s">
        <v>2279</v>
      </c>
    </row>
    <row r="1057" spans="1:1" x14ac:dyDescent="0.25">
      <c r="A1057" s="13" t="s">
        <v>1723</v>
      </c>
    </row>
    <row r="1058" spans="1:1" x14ac:dyDescent="0.25">
      <c r="A1058" s="12" t="s">
        <v>2280</v>
      </c>
    </row>
    <row r="1059" spans="1:1" x14ac:dyDescent="0.25">
      <c r="A1059" s="13" t="s">
        <v>1241</v>
      </c>
    </row>
    <row r="1060" spans="1:1" x14ac:dyDescent="0.25">
      <c r="A1060" s="12" t="s">
        <v>2281</v>
      </c>
    </row>
    <row r="1061" spans="1:1" x14ac:dyDescent="0.25">
      <c r="A1061" s="13" t="s">
        <v>1244</v>
      </c>
    </row>
    <row r="1062" spans="1:1" x14ac:dyDescent="0.25">
      <c r="A1062" s="12" t="s">
        <v>2282</v>
      </c>
    </row>
    <row r="1063" spans="1:1" x14ac:dyDescent="0.25">
      <c r="A1063" s="13" t="s">
        <v>1617</v>
      </c>
    </row>
    <row r="1064" spans="1:1" x14ac:dyDescent="0.25">
      <c r="A1064" s="12" t="s">
        <v>2283</v>
      </c>
    </row>
    <row r="1065" spans="1:1" x14ac:dyDescent="0.25">
      <c r="A1065" s="13" t="s">
        <v>1245</v>
      </c>
    </row>
    <row r="1066" spans="1:1" x14ac:dyDescent="0.25">
      <c r="A1066" s="12" t="s">
        <v>2284</v>
      </c>
    </row>
    <row r="1067" spans="1:1" x14ac:dyDescent="0.25">
      <c r="A1067" s="13" t="s">
        <v>1618</v>
      </c>
    </row>
    <row r="1068" spans="1:1" x14ac:dyDescent="0.25">
      <c r="A1068" s="12" t="s">
        <v>2285</v>
      </c>
    </row>
    <row r="1069" spans="1:1" x14ac:dyDescent="0.25">
      <c r="A1069" s="13" t="s">
        <v>1246</v>
      </c>
    </row>
    <row r="1070" spans="1:1" x14ac:dyDescent="0.25">
      <c r="A1070" s="12" t="s">
        <v>2286</v>
      </c>
    </row>
    <row r="1071" spans="1:1" x14ac:dyDescent="0.25">
      <c r="A1071" s="13" t="s">
        <v>1619</v>
      </c>
    </row>
    <row r="1072" spans="1:1" x14ac:dyDescent="0.25">
      <c r="A1072" s="12" t="s">
        <v>2287</v>
      </c>
    </row>
    <row r="1073" spans="1:1" x14ac:dyDescent="0.25">
      <c r="A1073" s="13" t="s">
        <v>1620</v>
      </c>
    </row>
    <row r="1074" spans="1:1" x14ac:dyDescent="0.25">
      <c r="A1074" s="12" t="s">
        <v>2288</v>
      </c>
    </row>
    <row r="1075" spans="1:1" x14ac:dyDescent="0.25">
      <c r="A1075" s="13" t="s">
        <v>1247</v>
      </c>
    </row>
    <row r="1076" spans="1:1" x14ac:dyDescent="0.25">
      <c r="A1076" s="12" t="s">
        <v>2289</v>
      </c>
    </row>
    <row r="1077" spans="1:1" x14ac:dyDescent="0.25">
      <c r="A1077" s="13" t="s">
        <v>1248</v>
      </c>
    </row>
    <row r="1078" spans="1:1" x14ac:dyDescent="0.25">
      <c r="A1078" s="12" t="s">
        <v>2290</v>
      </c>
    </row>
    <row r="1079" spans="1:1" x14ac:dyDescent="0.25">
      <c r="A1079" s="13" t="s">
        <v>1370</v>
      </c>
    </row>
    <row r="1080" spans="1:1" x14ac:dyDescent="0.25">
      <c r="A1080" s="12" t="s">
        <v>2291</v>
      </c>
    </row>
    <row r="1081" spans="1:1" x14ac:dyDescent="0.25">
      <c r="A1081" s="13" t="s">
        <v>1249</v>
      </c>
    </row>
    <row r="1082" spans="1:1" x14ac:dyDescent="0.25">
      <c r="A1082" s="12" t="s">
        <v>2292</v>
      </c>
    </row>
    <row r="1083" spans="1:1" x14ac:dyDescent="0.25">
      <c r="A1083" s="13" t="s">
        <v>1250</v>
      </c>
    </row>
    <row r="1084" spans="1:1" x14ac:dyDescent="0.25">
      <c r="A1084" s="12" t="s">
        <v>2293</v>
      </c>
    </row>
    <row r="1085" spans="1:1" x14ac:dyDescent="0.25">
      <c r="A1085" s="13" t="s">
        <v>1251</v>
      </c>
    </row>
    <row r="1086" spans="1:1" x14ac:dyDescent="0.25">
      <c r="A1086" s="12" t="s">
        <v>2294</v>
      </c>
    </row>
    <row r="1087" spans="1:1" x14ac:dyDescent="0.25">
      <c r="A1087" s="13" t="s">
        <v>1252</v>
      </c>
    </row>
    <row r="1088" spans="1:1" x14ac:dyDescent="0.25">
      <c r="A1088" s="12" t="s">
        <v>2295</v>
      </c>
    </row>
    <row r="1089" spans="1:1" x14ac:dyDescent="0.25">
      <c r="A1089" s="13" t="s">
        <v>1253</v>
      </c>
    </row>
    <row r="1090" spans="1:1" x14ac:dyDescent="0.25">
      <c r="A1090" s="12" t="s">
        <v>2296</v>
      </c>
    </row>
    <row r="1091" spans="1:1" x14ac:dyDescent="0.25">
      <c r="A1091" s="13" t="s">
        <v>1254</v>
      </c>
    </row>
    <row r="1092" spans="1:1" x14ac:dyDescent="0.25">
      <c r="A1092" s="12" t="s">
        <v>2297</v>
      </c>
    </row>
    <row r="1093" spans="1:1" x14ac:dyDescent="0.25">
      <c r="A1093" s="13" t="s">
        <v>1257</v>
      </c>
    </row>
    <row r="1094" spans="1:1" x14ac:dyDescent="0.25">
      <c r="A1094" s="12" t="s">
        <v>2298</v>
      </c>
    </row>
    <row r="1095" spans="1:1" x14ac:dyDescent="0.25">
      <c r="A1095" s="13" t="s">
        <v>1258</v>
      </c>
    </row>
    <row r="1096" spans="1:1" x14ac:dyDescent="0.25">
      <c r="A1096" s="12" t="s">
        <v>2299</v>
      </c>
    </row>
    <row r="1097" spans="1:1" x14ac:dyDescent="0.25">
      <c r="A1097" s="13" t="s">
        <v>1259</v>
      </c>
    </row>
    <row r="1098" spans="1:1" x14ac:dyDescent="0.25">
      <c r="A1098" s="12" t="s">
        <v>2300</v>
      </c>
    </row>
    <row r="1099" spans="1:1" x14ac:dyDescent="0.25">
      <c r="A1099" s="13" t="s">
        <v>1724</v>
      </c>
    </row>
    <row r="1100" spans="1:1" x14ac:dyDescent="0.25">
      <c r="A1100" s="12" t="s">
        <v>2301</v>
      </c>
    </row>
    <row r="1101" spans="1:1" x14ac:dyDescent="0.25">
      <c r="A1101" s="13" t="s">
        <v>1624</v>
      </c>
    </row>
    <row r="1102" spans="1:1" x14ac:dyDescent="0.25">
      <c r="A1102" s="12" t="s">
        <v>2302</v>
      </c>
    </row>
    <row r="1103" spans="1:1" x14ac:dyDescent="0.25">
      <c r="A1103" s="13" t="s">
        <v>1260</v>
      </c>
    </row>
    <row r="1104" spans="1:1" x14ac:dyDescent="0.25">
      <c r="A1104" s="12" t="s">
        <v>2303</v>
      </c>
    </row>
    <row r="1105" spans="1:1" x14ac:dyDescent="0.25">
      <c r="A1105" s="13" t="s">
        <v>1261</v>
      </c>
    </row>
    <row r="1106" spans="1:1" x14ac:dyDescent="0.25">
      <c r="A1106" s="12" t="s">
        <v>2304</v>
      </c>
    </row>
    <row r="1107" spans="1:1" x14ac:dyDescent="0.25">
      <c r="A1107" s="13" t="s">
        <v>1262</v>
      </c>
    </row>
    <row r="1108" spans="1:1" x14ac:dyDescent="0.25">
      <c r="A1108" s="12" t="s">
        <v>2305</v>
      </c>
    </row>
    <row r="1109" spans="1:1" x14ac:dyDescent="0.25">
      <c r="A1109" s="13" t="s">
        <v>1263</v>
      </c>
    </row>
    <row r="1110" spans="1:1" x14ac:dyDescent="0.25">
      <c r="A1110" s="12" t="s">
        <v>2306</v>
      </c>
    </row>
    <row r="1111" spans="1:1" x14ac:dyDescent="0.25">
      <c r="A1111" s="13" t="s">
        <v>1625</v>
      </c>
    </row>
    <row r="1112" spans="1:1" x14ac:dyDescent="0.25">
      <c r="A1112" s="12" t="s">
        <v>2307</v>
      </c>
    </row>
    <row r="1113" spans="1:1" x14ac:dyDescent="0.25">
      <c r="A1113" s="13" t="s">
        <v>1264</v>
      </c>
    </row>
    <row r="1114" spans="1:1" x14ac:dyDescent="0.25">
      <c r="A1114" s="12" t="s">
        <v>2308</v>
      </c>
    </row>
    <row r="1115" spans="1:1" x14ac:dyDescent="0.25">
      <c r="A1115" s="13" t="s">
        <v>1626</v>
      </c>
    </row>
    <row r="1116" spans="1:1" x14ac:dyDescent="0.25">
      <c r="A1116" s="12" t="s">
        <v>2309</v>
      </c>
    </row>
    <row r="1117" spans="1:1" x14ac:dyDescent="0.25">
      <c r="A1117" s="13" t="s">
        <v>1265</v>
      </c>
    </row>
    <row r="1118" spans="1:1" x14ac:dyDescent="0.25">
      <c r="A1118" s="12" t="s">
        <v>2310</v>
      </c>
    </row>
    <row r="1119" spans="1:1" x14ac:dyDescent="0.25">
      <c r="A1119" s="13" t="s">
        <v>1266</v>
      </c>
    </row>
    <row r="1120" spans="1:1" x14ac:dyDescent="0.25">
      <c r="A1120" s="12" t="s">
        <v>2311</v>
      </c>
    </row>
    <row r="1121" spans="1:1" x14ac:dyDescent="0.25">
      <c r="A1121" s="13" t="s">
        <v>1627</v>
      </c>
    </row>
    <row r="1122" spans="1:1" x14ac:dyDescent="0.25">
      <c r="A1122" s="12" t="s">
        <v>2312</v>
      </c>
    </row>
    <row r="1123" spans="1:1" x14ac:dyDescent="0.25">
      <c r="A1123" s="13" t="s">
        <v>1628</v>
      </c>
    </row>
    <row r="1124" spans="1:1" x14ac:dyDescent="0.25">
      <c r="A1124" s="12" t="s">
        <v>2313</v>
      </c>
    </row>
    <row r="1125" spans="1:1" x14ac:dyDescent="0.25">
      <c r="A1125" s="13" t="s">
        <v>1267</v>
      </c>
    </row>
    <row r="1126" spans="1:1" x14ac:dyDescent="0.25">
      <c r="A1126" s="12" t="s">
        <v>2314</v>
      </c>
    </row>
    <row r="1127" spans="1:1" x14ac:dyDescent="0.25">
      <c r="A1127" s="13" t="s">
        <v>1629</v>
      </c>
    </row>
    <row r="1128" spans="1:1" x14ac:dyDescent="0.25">
      <c r="A1128" s="12" t="s">
        <v>2315</v>
      </c>
    </row>
    <row r="1129" spans="1:1" x14ac:dyDescent="0.25">
      <c r="A1129" s="13" t="s">
        <v>1630</v>
      </c>
    </row>
    <row r="1130" spans="1:1" x14ac:dyDescent="0.25">
      <c r="A1130" s="12" t="s">
        <v>2316</v>
      </c>
    </row>
    <row r="1131" spans="1:1" x14ac:dyDescent="0.25">
      <c r="A1131" s="13" t="s">
        <v>1268</v>
      </c>
    </row>
    <row r="1132" spans="1:1" x14ac:dyDescent="0.25">
      <c r="A1132" s="12" t="s">
        <v>2317</v>
      </c>
    </row>
    <row r="1133" spans="1:1" x14ac:dyDescent="0.25">
      <c r="A1133" s="13" t="s">
        <v>1631</v>
      </c>
    </row>
    <row r="1134" spans="1:1" x14ac:dyDescent="0.25">
      <c r="A1134" s="12" t="s">
        <v>2318</v>
      </c>
    </row>
    <row r="1135" spans="1:1" x14ac:dyDescent="0.25">
      <c r="A1135" s="13" t="s">
        <v>1269</v>
      </c>
    </row>
    <row r="1136" spans="1:1" x14ac:dyDescent="0.25">
      <c r="A1136" s="12" t="s">
        <v>2319</v>
      </c>
    </row>
    <row r="1137" spans="1:1" x14ac:dyDescent="0.25">
      <c r="A1137" s="13" t="s">
        <v>1632</v>
      </c>
    </row>
    <row r="1138" spans="1:1" x14ac:dyDescent="0.25">
      <c r="A1138" s="12" t="s">
        <v>2320</v>
      </c>
    </row>
    <row r="1139" spans="1:1" x14ac:dyDescent="0.25">
      <c r="A1139" s="13" t="s">
        <v>1270</v>
      </c>
    </row>
    <row r="1140" spans="1:1" x14ac:dyDescent="0.25">
      <c r="A1140" s="12" t="s">
        <v>2321</v>
      </c>
    </row>
    <row r="1141" spans="1:1" x14ac:dyDescent="0.25">
      <c r="A1141" s="13" t="s">
        <v>1633</v>
      </c>
    </row>
    <row r="1142" spans="1:1" x14ac:dyDescent="0.25">
      <c r="A1142" s="12" t="s">
        <v>2322</v>
      </c>
    </row>
    <row r="1143" spans="1:1" x14ac:dyDescent="0.25">
      <c r="A1143" s="13" t="s">
        <v>1634</v>
      </c>
    </row>
    <row r="1144" spans="1:1" x14ac:dyDescent="0.25">
      <c r="A1144" s="12" t="s">
        <v>2323</v>
      </c>
    </row>
    <row r="1145" spans="1:1" x14ac:dyDescent="0.25">
      <c r="A1145" s="13" t="s">
        <v>1726</v>
      </c>
    </row>
    <row r="1146" spans="1:1" x14ac:dyDescent="0.25">
      <c r="A1146" s="12" t="s">
        <v>2324</v>
      </c>
    </row>
    <row r="1147" spans="1:1" x14ac:dyDescent="0.25">
      <c r="A1147" s="13" t="s">
        <v>1273</v>
      </c>
    </row>
    <row r="1148" spans="1:1" x14ac:dyDescent="0.25">
      <c r="A1148" s="12" t="s">
        <v>2325</v>
      </c>
    </row>
    <row r="1149" spans="1:1" x14ac:dyDescent="0.25">
      <c r="A1149" s="13" t="s">
        <v>1635</v>
      </c>
    </row>
    <row r="1150" spans="1:1" x14ac:dyDescent="0.25">
      <c r="A1150" s="12" t="s">
        <v>2326</v>
      </c>
    </row>
    <row r="1151" spans="1:1" x14ac:dyDescent="0.25">
      <c r="A1151" s="13" t="s">
        <v>1638</v>
      </c>
    </row>
    <row r="1152" spans="1:1" x14ac:dyDescent="0.25">
      <c r="A1152" s="12" t="s">
        <v>2327</v>
      </c>
    </row>
    <row r="1153" spans="1:1" x14ac:dyDescent="0.25">
      <c r="A1153" s="13" t="s">
        <v>1276</v>
      </c>
    </row>
    <row r="1154" spans="1:1" x14ac:dyDescent="0.25">
      <c r="A1154" s="12" t="s">
        <v>2328</v>
      </c>
    </row>
    <row r="1155" spans="1:1" x14ac:dyDescent="0.25">
      <c r="A1155" s="13" t="s">
        <v>1277</v>
      </c>
    </row>
    <row r="1156" spans="1:1" x14ac:dyDescent="0.25">
      <c r="A1156" s="12" t="s">
        <v>2329</v>
      </c>
    </row>
    <row r="1157" spans="1:1" x14ac:dyDescent="0.25">
      <c r="A1157" s="13" t="s">
        <v>1278</v>
      </c>
    </row>
    <row r="1158" spans="1:1" x14ac:dyDescent="0.25">
      <c r="A1158" s="12" t="s">
        <v>2330</v>
      </c>
    </row>
    <row r="1159" spans="1:1" x14ac:dyDescent="0.25">
      <c r="A1159" s="13" t="s">
        <v>1279</v>
      </c>
    </row>
    <row r="1160" spans="1:1" x14ac:dyDescent="0.25">
      <c r="A1160" s="12" t="s">
        <v>2331</v>
      </c>
    </row>
    <row r="1161" spans="1:1" x14ac:dyDescent="0.25">
      <c r="A1161" s="13" t="s">
        <v>1639</v>
      </c>
    </row>
    <row r="1162" spans="1:1" x14ac:dyDescent="0.25">
      <c r="A1162" s="12" t="s">
        <v>2332</v>
      </c>
    </row>
    <row r="1163" spans="1:1" x14ac:dyDescent="0.25">
      <c r="A1163" s="13" t="s">
        <v>1280</v>
      </c>
    </row>
    <row r="1164" spans="1:1" x14ac:dyDescent="0.25">
      <c r="A1164" s="12" t="s">
        <v>2333</v>
      </c>
    </row>
    <row r="1165" spans="1:1" x14ac:dyDescent="0.25">
      <c r="A1165" s="13" t="s">
        <v>1640</v>
      </c>
    </row>
    <row r="1166" spans="1:1" x14ac:dyDescent="0.25">
      <c r="A1166" s="12" t="s">
        <v>2334</v>
      </c>
    </row>
    <row r="1167" spans="1:1" x14ac:dyDescent="0.25">
      <c r="A1167" s="13" t="s">
        <v>1641</v>
      </c>
    </row>
    <row r="1168" spans="1:1" x14ac:dyDescent="0.25">
      <c r="A1168" s="12" t="s">
        <v>2335</v>
      </c>
    </row>
    <row r="1169" spans="1:1" x14ac:dyDescent="0.25">
      <c r="A1169" s="13" t="s">
        <v>1281</v>
      </c>
    </row>
    <row r="1170" spans="1:1" x14ac:dyDescent="0.25">
      <c r="A1170" s="12" t="s">
        <v>2336</v>
      </c>
    </row>
    <row r="1171" spans="1:1" x14ac:dyDescent="0.25">
      <c r="A1171" s="13" t="s">
        <v>1644</v>
      </c>
    </row>
    <row r="1172" spans="1:1" x14ac:dyDescent="0.25">
      <c r="A1172" s="12" t="s">
        <v>2337</v>
      </c>
    </row>
    <row r="1173" spans="1:1" x14ac:dyDescent="0.25">
      <c r="A1173" s="13" t="s">
        <v>1283</v>
      </c>
    </row>
    <row r="1174" spans="1:1" x14ac:dyDescent="0.25">
      <c r="A1174" s="12" t="s">
        <v>2338</v>
      </c>
    </row>
    <row r="1175" spans="1:1" x14ac:dyDescent="0.25">
      <c r="A1175" s="13" t="s">
        <v>1645</v>
      </c>
    </row>
    <row r="1176" spans="1:1" x14ac:dyDescent="0.25">
      <c r="A1176" s="12" t="s">
        <v>2339</v>
      </c>
    </row>
    <row r="1177" spans="1:1" x14ac:dyDescent="0.25">
      <c r="A1177" s="13" t="s">
        <v>1284</v>
      </c>
    </row>
    <row r="1178" spans="1:1" x14ac:dyDescent="0.25">
      <c r="A1178" s="12" t="s">
        <v>2340</v>
      </c>
    </row>
    <row r="1179" spans="1:1" x14ac:dyDescent="0.25">
      <c r="A1179" s="13" t="s">
        <v>1285</v>
      </c>
    </row>
    <row r="1180" spans="1:1" x14ac:dyDescent="0.25">
      <c r="A1180" s="12" t="s">
        <v>2341</v>
      </c>
    </row>
    <row r="1181" spans="1:1" x14ac:dyDescent="0.25">
      <c r="A1181" s="13" t="s">
        <v>1286</v>
      </c>
    </row>
    <row r="1182" spans="1:1" x14ac:dyDescent="0.25">
      <c r="A1182" s="12" t="s">
        <v>2342</v>
      </c>
    </row>
    <row r="1183" spans="1:1" x14ac:dyDescent="0.25">
      <c r="A1183" s="13" t="s">
        <v>1287</v>
      </c>
    </row>
    <row r="1184" spans="1:1" x14ac:dyDescent="0.25">
      <c r="A1184" s="12" t="s">
        <v>2343</v>
      </c>
    </row>
    <row r="1185" spans="1:1" x14ac:dyDescent="0.25">
      <c r="A1185" s="13" t="s">
        <v>1288</v>
      </c>
    </row>
    <row r="1186" spans="1:1" x14ac:dyDescent="0.25">
      <c r="A1186" s="12" t="s">
        <v>2344</v>
      </c>
    </row>
    <row r="1187" spans="1:1" x14ac:dyDescent="0.25">
      <c r="A1187" s="13" t="s">
        <v>1289</v>
      </c>
    </row>
    <row r="1188" spans="1:1" x14ac:dyDescent="0.25">
      <c r="A1188" s="12" t="s">
        <v>2345</v>
      </c>
    </row>
    <row r="1189" spans="1:1" x14ac:dyDescent="0.25">
      <c r="A1189" s="13" t="s">
        <v>1646</v>
      </c>
    </row>
    <row r="1190" spans="1:1" x14ac:dyDescent="0.25">
      <c r="A1190" s="12" t="s">
        <v>2346</v>
      </c>
    </row>
    <row r="1191" spans="1:1" x14ac:dyDescent="0.25">
      <c r="A1191" s="13" t="s">
        <v>1647</v>
      </c>
    </row>
    <row r="1192" spans="1:1" x14ac:dyDescent="0.25">
      <c r="A1192" s="12" t="s">
        <v>2347</v>
      </c>
    </row>
    <row r="1193" spans="1:1" x14ac:dyDescent="0.25">
      <c r="A1193" s="13" t="s">
        <v>1648</v>
      </c>
    </row>
    <row r="1194" spans="1:1" x14ac:dyDescent="0.25">
      <c r="A1194" s="12" t="s">
        <v>2348</v>
      </c>
    </row>
    <row r="1195" spans="1:1" x14ac:dyDescent="0.25">
      <c r="A1195" s="13" t="s">
        <v>1371</v>
      </c>
    </row>
    <row r="1196" spans="1:1" x14ac:dyDescent="0.25">
      <c r="A1196" s="12" t="s">
        <v>2349</v>
      </c>
    </row>
    <row r="1197" spans="1:1" x14ac:dyDescent="0.25">
      <c r="A1197" s="13" t="s">
        <v>1290</v>
      </c>
    </row>
    <row r="1198" spans="1:1" x14ac:dyDescent="0.25">
      <c r="A1198" s="12" t="s">
        <v>2350</v>
      </c>
    </row>
    <row r="1199" spans="1:1" x14ac:dyDescent="0.25">
      <c r="A1199" s="13" t="s">
        <v>1372</v>
      </c>
    </row>
    <row r="1200" spans="1:1" x14ac:dyDescent="0.25">
      <c r="A1200" s="12" t="s">
        <v>2351</v>
      </c>
    </row>
    <row r="1201" spans="1:1" x14ac:dyDescent="0.25">
      <c r="A1201" s="13" t="s">
        <v>1373</v>
      </c>
    </row>
    <row r="1202" spans="1:1" x14ac:dyDescent="0.25">
      <c r="A1202" s="12" t="s">
        <v>2352</v>
      </c>
    </row>
    <row r="1203" spans="1:1" x14ac:dyDescent="0.25">
      <c r="A1203" s="13" t="s">
        <v>1649</v>
      </c>
    </row>
    <row r="1204" spans="1:1" x14ac:dyDescent="0.25">
      <c r="A1204" s="12" t="s">
        <v>2353</v>
      </c>
    </row>
    <row r="1205" spans="1:1" x14ac:dyDescent="0.25">
      <c r="A1205" s="13" t="s">
        <v>1650</v>
      </c>
    </row>
    <row r="1206" spans="1:1" x14ac:dyDescent="0.25">
      <c r="A1206" s="12" t="s">
        <v>2354</v>
      </c>
    </row>
    <row r="1207" spans="1:1" x14ac:dyDescent="0.25">
      <c r="A1207" s="13" t="s">
        <v>1291</v>
      </c>
    </row>
    <row r="1208" spans="1:1" x14ac:dyDescent="0.25">
      <c r="A1208" s="12" t="s">
        <v>2355</v>
      </c>
    </row>
    <row r="1209" spans="1:1" x14ac:dyDescent="0.25">
      <c r="A1209" s="13" t="s">
        <v>1292</v>
      </c>
    </row>
    <row r="1210" spans="1:1" x14ac:dyDescent="0.25">
      <c r="A1210" s="12" t="s">
        <v>2356</v>
      </c>
    </row>
    <row r="1211" spans="1:1" x14ac:dyDescent="0.25">
      <c r="A1211" s="13" t="s">
        <v>1293</v>
      </c>
    </row>
    <row r="1212" spans="1:1" x14ac:dyDescent="0.25">
      <c r="A1212" s="12" t="s">
        <v>2357</v>
      </c>
    </row>
    <row r="1213" spans="1:1" x14ac:dyDescent="0.25">
      <c r="A1213" s="13" t="s">
        <v>1727</v>
      </c>
    </row>
    <row r="1214" spans="1:1" x14ac:dyDescent="0.25">
      <c r="A1214" s="12" t="s">
        <v>2358</v>
      </c>
    </row>
    <row r="1215" spans="1:1" x14ac:dyDescent="0.25">
      <c r="A1215" s="13" t="s">
        <v>1728</v>
      </c>
    </row>
    <row r="1216" spans="1:1" x14ac:dyDescent="0.25">
      <c r="A1216" s="12" t="s">
        <v>2359</v>
      </c>
    </row>
    <row r="1217" spans="1:1" x14ac:dyDescent="0.25">
      <c r="A1217" s="13" t="s">
        <v>1651</v>
      </c>
    </row>
    <row r="1218" spans="1:1" x14ac:dyDescent="0.25">
      <c r="A1218" s="12" t="s">
        <v>2360</v>
      </c>
    </row>
    <row r="1219" spans="1:1" x14ac:dyDescent="0.25">
      <c r="A1219" s="13" t="s">
        <v>1294</v>
      </c>
    </row>
    <row r="1220" spans="1:1" x14ac:dyDescent="0.25">
      <c r="A1220" s="12" t="s">
        <v>2361</v>
      </c>
    </row>
    <row r="1221" spans="1:1" x14ac:dyDescent="0.25">
      <c r="A1221" s="13" t="s">
        <v>1374</v>
      </c>
    </row>
    <row r="1222" spans="1:1" x14ac:dyDescent="0.25">
      <c r="A1222" s="12" t="s">
        <v>2362</v>
      </c>
    </row>
    <row r="1223" spans="1:1" x14ac:dyDescent="0.25">
      <c r="A1223" s="13" t="s">
        <v>1295</v>
      </c>
    </row>
    <row r="1224" spans="1:1" x14ac:dyDescent="0.25">
      <c r="A1224" s="12" t="s">
        <v>2363</v>
      </c>
    </row>
    <row r="1225" spans="1:1" x14ac:dyDescent="0.25">
      <c r="A1225" s="13" t="s">
        <v>1296</v>
      </c>
    </row>
    <row r="1226" spans="1:1" x14ac:dyDescent="0.25">
      <c r="A1226" s="12" t="s">
        <v>2364</v>
      </c>
    </row>
    <row r="1227" spans="1:1" x14ac:dyDescent="0.25">
      <c r="A1227" s="13" t="s">
        <v>1652</v>
      </c>
    </row>
    <row r="1228" spans="1:1" x14ac:dyDescent="0.25">
      <c r="A1228" s="12" t="s">
        <v>2365</v>
      </c>
    </row>
    <row r="1229" spans="1:1" x14ac:dyDescent="0.25">
      <c r="A1229" s="13" t="s">
        <v>1297</v>
      </c>
    </row>
    <row r="1230" spans="1:1" x14ac:dyDescent="0.25">
      <c r="A1230" s="12" t="s">
        <v>2366</v>
      </c>
    </row>
    <row r="1231" spans="1:1" x14ac:dyDescent="0.25">
      <c r="A1231" s="13" t="s">
        <v>1298</v>
      </c>
    </row>
    <row r="1232" spans="1:1" x14ac:dyDescent="0.25">
      <c r="A1232" s="12" t="s">
        <v>2367</v>
      </c>
    </row>
    <row r="1233" spans="1:1" x14ac:dyDescent="0.25">
      <c r="A1233" s="13" t="s">
        <v>1299</v>
      </c>
    </row>
    <row r="1234" spans="1:1" x14ac:dyDescent="0.25">
      <c r="A1234" s="12" t="s">
        <v>2368</v>
      </c>
    </row>
    <row r="1235" spans="1:1" x14ac:dyDescent="0.25">
      <c r="A1235" s="13" t="s">
        <v>1341</v>
      </c>
    </row>
    <row r="1236" spans="1:1" x14ac:dyDescent="0.25">
      <c r="A1236" s="12" t="s">
        <v>2369</v>
      </c>
    </row>
    <row r="1237" spans="1:1" x14ac:dyDescent="0.25">
      <c r="A1237" s="13" t="s">
        <v>1653</v>
      </c>
    </row>
    <row r="1238" spans="1:1" x14ac:dyDescent="0.25">
      <c r="A1238" s="12" t="s">
        <v>2370</v>
      </c>
    </row>
    <row r="1239" spans="1:1" x14ac:dyDescent="0.25">
      <c r="A1239" s="13" t="s">
        <v>1300</v>
      </c>
    </row>
    <row r="1240" spans="1:1" x14ac:dyDescent="0.25">
      <c r="A1240" s="12" t="s">
        <v>2371</v>
      </c>
    </row>
    <row r="1241" spans="1:1" x14ac:dyDescent="0.25">
      <c r="A1241" s="13" t="s">
        <v>1301</v>
      </c>
    </row>
    <row r="1242" spans="1:1" x14ac:dyDescent="0.25">
      <c r="A1242" s="12" t="s">
        <v>2372</v>
      </c>
    </row>
    <row r="1243" spans="1:1" x14ac:dyDescent="0.25">
      <c r="A1243" s="13" t="s">
        <v>1375</v>
      </c>
    </row>
    <row r="1244" spans="1:1" x14ac:dyDescent="0.25">
      <c r="A1244" s="12" t="s">
        <v>2373</v>
      </c>
    </row>
    <row r="1245" spans="1:1" x14ac:dyDescent="0.25">
      <c r="A1245" s="13" t="s">
        <v>1302</v>
      </c>
    </row>
    <row r="1246" spans="1:1" x14ac:dyDescent="0.25">
      <c r="A1246" s="12" t="s">
        <v>2374</v>
      </c>
    </row>
    <row r="1247" spans="1:1" x14ac:dyDescent="0.25">
      <c r="A1247" s="13" t="s">
        <v>1303</v>
      </c>
    </row>
    <row r="1248" spans="1:1" x14ac:dyDescent="0.25">
      <c r="A1248" s="12" t="s">
        <v>2375</v>
      </c>
    </row>
    <row r="1249" spans="1:1" x14ac:dyDescent="0.25">
      <c r="A1249" s="13" t="s">
        <v>1654</v>
      </c>
    </row>
    <row r="1250" spans="1:1" x14ac:dyDescent="0.25">
      <c r="A1250" s="12" t="s">
        <v>2376</v>
      </c>
    </row>
    <row r="1251" spans="1:1" x14ac:dyDescent="0.25">
      <c r="A1251" s="13" t="s">
        <v>1655</v>
      </c>
    </row>
    <row r="1252" spans="1:1" x14ac:dyDescent="0.25">
      <c r="A1252" s="12" t="s">
        <v>2377</v>
      </c>
    </row>
    <row r="1253" spans="1:1" x14ac:dyDescent="0.25">
      <c r="A1253" s="13" t="s">
        <v>1656</v>
      </c>
    </row>
    <row r="1254" spans="1:1" x14ac:dyDescent="0.25">
      <c r="A1254" s="12" t="s">
        <v>2378</v>
      </c>
    </row>
    <row r="1255" spans="1:1" x14ac:dyDescent="0.25">
      <c r="A1255" s="13" t="s">
        <v>1304</v>
      </c>
    </row>
    <row r="1256" spans="1:1" x14ac:dyDescent="0.25">
      <c r="A1256" s="12" t="s">
        <v>2379</v>
      </c>
    </row>
    <row r="1257" spans="1:1" x14ac:dyDescent="0.25">
      <c r="A1257" s="13" t="s">
        <v>1376</v>
      </c>
    </row>
    <row r="1258" spans="1:1" x14ac:dyDescent="0.25">
      <c r="A1258" s="12" t="s">
        <v>2380</v>
      </c>
    </row>
    <row r="1259" spans="1:1" x14ac:dyDescent="0.25">
      <c r="A1259" s="13" t="s">
        <v>1377</v>
      </c>
    </row>
    <row r="1260" spans="1:1" x14ac:dyDescent="0.25">
      <c r="A1260" s="12" t="s">
        <v>2381</v>
      </c>
    </row>
    <row r="1261" spans="1:1" x14ac:dyDescent="0.25">
      <c r="A1261" s="13" t="s">
        <v>1378</v>
      </c>
    </row>
    <row r="1262" spans="1:1" x14ac:dyDescent="0.25">
      <c r="A1262" s="12" t="s">
        <v>2382</v>
      </c>
    </row>
    <row r="1263" spans="1:1" x14ac:dyDescent="0.25">
      <c r="A1263" s="13" t="s">
        <v>1657</v>
      </c>
    </row>
    <row r="1264" spans="1:1" x14ac:dyDescent="0.25">
      <c r="A1264" s="12" t="s">
        <v>2383</v>
      </c>
    </row>
    <row r="1265" spans="1:1" x14ac:dyDescent="0.25">
      <c r="A1265" s="13" t="s">
        <v>1305</v>
      </c>
    </row>
    <row r="1266" spans="1:1" x14ac:dyDescent="0.25">
      <c r="A1266" s="12" t="s">
        <v>2384</v>
      </c>
    </row>
    <row r="1267" spans="1:1" x14ac:dyDescent="0.25">
      <c r="A1267" s="13" t="s">
        <v>1658</v>
      </c>
    </row>
    <row r="1268" spans="1:1" x14ac:dyDescent="0.25">
      <c r="A1268" s="12" t="s">
        <v>2385</v>
      </c>
    </row>
    <row r="1269" spans="1:1" x14ac:dyDescent="0.25">
      <c r="A1269" s="13" t="s">
        <v>1659</v>
      </c>
    </row>
    <row r="1270" spans="1:1" x14ac:dyDescent="0.25">
      <c r="A1270" s="12" t="s">
        <v>2386</v>
      </c>
    </row>
    <row r="1271" spans="1:1" x14ac:dyDescent="0.25">
      <c r="A1271" s="13" t="s">
        <v>1379</v>
      </c>
    </row>
    <row r="1272" spans="1:1" x14ac:dyDescent="0.25">
      <c r="A1272" s="12" t="s">
        <v>2387</v>
      </c>
    </row>
    <row r="1273" spans="1:1" x14ac:dyDescent="0.25">
      <c r="A1273" s="13" t="s">
        <v>1660</v>
      </c>
    </row>
    <row r="1274" spans="1:1" x14ac:dyDescent="0.25">
      <c r="A1274" s="12" t="s">
        <v>2388</v>
      </c>
    </row>
    <row r="1275" spans="1:1" x14ac:dyDescent="0.25">
      <c r="A1275" s="13" t="s">
        <v>1661</v>
      </c>
    </row>
    <row r="1276" spans="1:1" x14ac:dyDescent="0.25">
      <c r="A1276" s="12" t="s">
        <v>2389</v>
      </c>
    </row>
    <row r="1277" spans="1:1" x14ac:dyDescent="0.25">
      <c r="A1277" s="13" t="s">
        <v>1662</v>
      </c>
    </row>
    <row r="1278" spans="1:1" x14ac:dyDescent="0.25">
      <c r="A1278" s="12" t="s">
        <v>2390</v>
      </c>
    </row>
    <row r="1279" spans="1:1" x14ac:dyDescent="0.25">
      <c r="A1279" s="13" t="s">
        <v>1306</v>
      </c>
    </row>
    <row r="1280" spans="1:1" x14ac:dyDescent="0.25">
      <c r="A1280" s="12" t="s">
        <v>2391</v>
      </c>
    </row>
    <row r="1281" spans="1:1" x14ac:dyDescent="0.25">
      <c r="A1281" s="13" t="s">
        <v>1307</v>
      </c>
    </row>
    <row r="1282" spans="1:1" x14ac:dyDescent="0.25">
      <c r="A1282" s="12" t="s">
        <v>2392</v>
      </c>
    </row>
    <row r="1283" spans="1:1" x14ac:dyDescent="0.25">
      <c r="A1283" s="13" t="s">
        <v>1358</v>
      </c>
    </row>
    <row r="1284" spans="1:1" x14ac:dyDescent="0.25">
      <c r="A1284" s="12" t="s">
        <v>2393</v>
      </c>
    </row>
    <row r="1285" spans="1:1" x14ac:dyDescent="0.25">
      <c r="A1285" s="13" t="s">
        <v>1308</v>
      </c>
    </row>
    <row r="1286" spans="1:1" x14ac:dyDescent="0.25">
      <c r="A1286" s="12" t="s">
        <v>2394</v>
      </c>
    </row>
    <row r="1287" spans="1:1" x14ac:dyDescent="0.25">
      <c r="A1287" s="13" t="s">
        <v>1663</v>
      </c>
    </row>
    <row r="1288" spans="1:1" x14ac:dyDescent="0.25">
      <c r="A1288" s="12" t="s">
        <v>2395</v>
      </c>
    </row>
    <row r="1289" spans="1:1" x14ac:dyDescent="0.25">
      <c r="A1289" s="13" t="s">
        <v>1664</v>
      </c>
    </row>
    <row r="1290" spans="1:1" x14ac:dyDescent="0.25">
      <c r="A1290" s="12" t="s">
        <v>2396</v>
      </c>
    </row>
    <row r="1291" spans="1:1" x14ac:dyDescent="0.25">
      <c r="A1291" s="13" t="s">
        <v>1665</v>
      </c>
    </row>
    <row r="1292" spans="1:1" x14ac:dyDescent="0.25">
      <c r="A1292" s="12" t="s">
        <v>2397</v>
      </c>
    </row>
    <row r="1293" spans="1:1" x14ac:dyDescent="0.25">
      <c r="A1293" s="13" t="s">
        <v>1666</v>
      </c>
    </row>
    <row r="1294" spans="1:1" x14ac:dyDescent="0.25">
      <c r="A1294" s="12" t="s">
        <v>2398</v>
      </c>
    </row>
    <row r="1295" spans="1:1" x14ac:dyDescent="0.25">
      <c r="A1295" s="13" t="s">
        <v>1667</v>
      </c>
    </row>
    <row r="1296" spans="1:1" x14ac:dyDescent="0.25">
      <c r="A1296" s="12" t="s">
        <v>2399</v>
      </c>
    </row>
    <row r="1297" spans="1:1" x14ac:dyDescent="0.25">
      <c r="A1297" s="13" t="s">
        <v>1311</v>
      </c>
    </row>
    <row r="1298" spans="1:1" x14ac:dyDescent="0.25">
      <c r="A1298" s="12" t="s">
        <v>2400</v>
      </c>
    </row>
    <row r="1299" spans="1:1" x14ac:dyDescent="0.25">
      <c r="A1299" s="13" t="s">
        <v>1669</v>
      </c>
    </row>
    <row r="1300" spans="1:1" x14ac:dyDescent="0.25">
      <c r="A1300" s="12" t="s">
        <v>2401</v>
      </c>
    </row>
    <row r="1301" spans="1:1" x14ac:dyDescent="0.25">
      <c r="A1301" s="13" t="s">
        <v>1729</v>
      </c>
    </row>
    <row r="1302" spans="1:1" x14ac:dyDescent="0.25">
      <c r="A1302" s="12" t="s">
        <v>2402</v>
      </c>
    </row>
    <row r="1303" spans="1:1" x14ac:dyDescent="0.25">
      <c r="A1303" s="13" t="s">
        <v>1312</v>
      </c>
    </row>
    <row r="1304" spans="1:1" x14ac:dyDescent="0.25">
      <c r="A1304" s="12" t="s">
        <v>2403</v>
      </c>
    </row>
    <row r="1305" spans="1:1" x14ac:dyDescent="0.25">
      <c r="A1305" s="13" t="s">
        <v>1386</v>
      </c>
    </row>
    <row r="1306" spans="1:1" x14ac:dyDescent="0.25">
      <c r="A1306" s="12" t="s">
        <v>2404</v>
      </c>
    </row>
    <row r="1307" spans="1:1" x14ac:dyDescent="0.25">
      <c r="A1307" s="13" t="s">
        <v>1314</v>
      </c>
    </row>
    <row r="1308" spans="1:1" x14ac:dyDescent="0.25">
      <c r="A1308" s="12" t="s">
        <v>2405</v>
      </c>
    </row>
    <row r="1309" spans="1:1" x14ac:dyDescent="0.25">
      <c r="A1309" s="13" t="s">
        <v>1315</v>
      </c>
    </row>
    <row r="1310" spans="1:1" x14ac:dyDescent="0.25">
      <c r="A1310" s="12" t="s">
        <v>2406</v>
      </c>
    </row>
    <row r="1311" spans="1:1" x14ac:dyDescent="0.25">
      <c r="A1311" s="13" t="s">
        <v>1316</v>
      </c>
    </row>
    <row r="1312" spans="1:1" x14ac:dyDescent="0.25">
      <c r="A1312" s="12" t="s">
        <v>2407</v>
      </c>
    </row>
    <row r="1313" spans="1:1" x14ac:dyDescent="0.25">
      <c r="A1313" s="13" t="s">
        <v>1671</v>
      </c>
    </row>
    <row r="1314" spans="1:1" x14ac:dyDescent="0.25">
      <c r="A1314" s="12" t="s">
        <v>2408</v>
      </c>
    </row>
    <row r="1315" spans="1:1" x14ac:dyDescent="0.25">
      <c r="A1315" s="13" t="s">
        <v>1317</v>
      </c>
    </row>
    <row r="1316" spans="1:1" x14ac:dyDescent="0.25">
      <c r="A1316" s="12" t="s">
        <v>2409</v>
      </c>
    </row>
    <row r="1317" spans="1:1" x14ac:dyDescent="0.25">
      <c r="A1317" s="13" t="s">
        <v>1672</v>
      </c>
    </row>
    <row r="1318" spans="1:1" x14ac:dyDescent="0.25">
      <c r="A1318" s="12" t="s">
        <v>2410</v>
      </c>
    </row>
    <row r="1319" spans="1:1" x14ac:dyDescent="0.25">
      <c r="A1319" s="13" t="s">
        <v>1380</v>
      </c>
    </row>
    <row r="1320" spans="1:1" x14ac:dyDescent="0.25">
      <c r="A1320" s="12" t="s">
        <v>2411</v>
      </c>
    </row>
    <row r="1321" spans="1:1" x14ac:dyDescent="0.25">
      <c r="A1321" s="13" t="s">
        <v>1318</v>
      </c>
    </row>
    <row r="1322" spans="1:1" x14ac:dyDescent="0.25">
      <c r="A1322" s="12" t="s">
        <v>2412</v>
      </c>
    </row>
    <row r="1323" spans="1:1" x14ac:dyDescent="0.25">
      <c r="A1323" s="13" t="s">
        <v>1673</v>
      </c>
    </row>
    <row r="1324" spans="1:1" x14ac:dyDescent="0.25">
      <c r="A1324" s="12" t="s">
        <v>2413</v>
      </c>
    </row>
    <row r="1325" spans="1:1" x14ac:dyDescent="0.25">
      <c r="A1325" s="13" t="s">
        <v>1319</v>
      </c>
    </row>
    <row r="1326" spans="1:1" x14ac:dyDescent="0.25">
      <c r="A1326" s="12" t="s">
        <v>2414</v>
      </c>
    </row>
    <row r="1327" spans="1:1" x14ac:dyDescent="0.25">
      <c r="A1327" s="13" t="s">
        <v>1320</v>
      </c>
    </row>
    <row r="1328" spans="1:1" x14ac:dyDescent="0.25">
      <c r="A1328" s="12" t="s">
        <v>2415</v>
      </c>
    </row>
    <row r="1329" spans="1:1" x14ac:dyDescent="0.25">
      <c r="A1329" s="13" t="s">
        <v>1730</v>
      </c>
    </row>
    <row r="1330" spans="1:1" x14ac:dyDescent="0.25">
      <c r="A1330" s="12" t="s">
        <v>2416</v>
      </c>
    </row>
    <row r="1331" spans="1:1" x14ac:dyDescent="0.25">
      <c r="A1331" s="13" t="s">
        <v>1674</v>
      </c>
    </row>
    <row r="1332" spans="1:1" x14ac:dyDescent="0.25">
      <c r="A1332" s="12" t="s">
        <v>2417</v>
      </c>
    </row>
    <row r="1333" spans="1:1" x14ac:dyDescent="0.25">
      <c r="A1333" s="13" t="s">
        <v>1321</v>
      </c>
    </row>
    <row r="1334" spans="1:1" x14ac:dyDescent="0.25">
      <c r="A1334" s="12" t="s">
        <v>2418</v>
      </c>
    </row>
    <row r="1335" spans="1:1" x14ac:dyDescent="0.25">
      <c r="A1335" s="13" t="s">
        <v>1322</v>
      </c>
    </row>
    <row r="1336" spans="1:1" x14ac:dyDescent="0.25">
      <c r="A1336" s="12" t="s">
        <v>2419</v>
      </c>
    </row>
    <row r="1337" spans="1:1" x14ac:dyDescent="0.25">
      <c r="A1337" s="13" t="s">
        <v>1381</v>
      </c>
    </row>
    <row r="1338" spans="1:1" x14ac:dyDescent="0.25">
      <c r="A1338" s="12" t="s">
        <v>2420</v>
      </c>
    </row>
    <row r="1339" spans="1:1" x14ac:dyDescent="0.25">
      <c r="A1339" s="13" t="s">
        <v>1323</v>
      </c>
    </row>
    <row r="1340" spans="1:1" x14ac:dyDescent="0.25">
      <c r="A1340" s="12" t="s">
        <v>2421</v>
      </c>
    </row>
    <row r="1341" spans="1:1" x14ac:dyDescent="0.25">
      <c r="A1341" s="13" t="s">
        <v>1324</v>
      </c>
    </row>
    <row r="1342" spans="1:1" x14ac:dyDescent="0.25">
      <c r="A1342" s="12" t="s">
        <v>2422</v>
      </c>
    </row>
    <row r="1343" spans="1:1" x14ac:dyDescent="0.25">
      <c r="A1343" s="13" t="s">
        <v>1325</v>
      </c>
    </row>
    <row r="1344" spans="1:1" x14ac:dyDescent="0.25">
      <c r="A1344" s="12" t="s">
        <v>2423</v>
      </c>
    </row>
    <row r="1345" spans="1:1" x14ac:dyDescent="0.25">
      <c r="A1345" s="13" t="s">
        <v>1675</v>
      </c>
    </row>
    <row r="1346" spans="1:1" x14ac:dyDescent="0.25">
      <c r="A1346" s="12" t="s">
        <v>2424</v>
      </c>
    </row>
    <row r="1347" spans="1:1" x14ac:dyDescent="0.25">
      <c r="A1347" s="13" t="s">
        <v>1326</v>
      </c>
    </row>
    <row r="1348" spans="1:1" x14ac:dyDescent="0.25">
      <c r="A1348" s="12" t="s">
        <v>2425</v>
      </c>
    </row>
    <row r="1349" spans="1:1" x14ac:dyDescent="0.25">
      <c r="A1349" s="13" t="s">
        <v>1327</v>
      </c>
    </row>
    <row r="1350" spans="1:1" x14ac:dyDescent="0.25">
      <c r="A1350" s="12" t="s">
        <v>2426</v>
      </c>
    </row>
    <row r="1351" spans="1:1" x14ac:dyDescent="0.25">
      <c r="A1351" s="13" t="s">
        <v>1676</v>
      </c>
    </row>
    <row r="1352" spans="1:1" x14ac:dyDescent="0.25">
      <c r="A1352" s="12" t="s">
        <v>2427</v>
      </c>
    </row>
    <row r="1353" spans="1:1" x14ac:dyDescent="0.25">
      <c r="A1353" s="13" t="s">
        <v>1328</v>
      </c>
    </row>
    <row r="1354" spans="1:1" x14ac:dyDescent="0.25">
      <c r="A1354" s="12" t="s">
        <v>2428</v>
      </c>
    </row>
    <row r="1355" spans="1:1" x14ac:dyDescent="0.25">
      <c r="A1355" s="13" t="s">
        <v>1382</v>
      </c>
    </row>
    <row r="1356" spans="1:1" x14ac:dyDescent="0.25">
      <c r="A1356" s="12" t="s">
        <v>2429</v>
      </c>
    </row>
    <row r="1357" spans="1:1" x14ac:dyDescent="0.25">
      <c r="A1357" s="13" t="s">
        <v>1329</v>
      </c>
    </row>
    <row r="1358" spans="1:1" x14ac:dyDescent="0.25">
      <c r="A1358" s="12" t="s">
        <v>2430</v>
      </c>
    </row>
    <row r="1359" spans="1:1" x14ac:dyDescent="0.25">
      <c r="A1359" s="13" t="s">
        <v>1383</v>
      </c>
    </row>
    <row r="1360" spans="1:1" x14ac:dyDescent="0.25">
      <c r="A1360" s="12" t="s">
        <v>2431</v>
      </c>
    </row>
    <row r="1361" spans="1:1" x14ac:dyDescent="0.25">
      <c r="A1361" s="13" t="s">
        <v>1330</v>
      </c>
    </row>
    <row r="1362" spans="1:1" x14ac:dyDescent="0.25">
      <c r="A1362" s="12" t="s">
        <v>2432</v>
      </c>
    </row>
    <row r="1363" spans="1:1" x14ac:dyDescent="0.25">
      <c r="A1363" s="13" t="s">
        <v>1331</v>
      </c>
    </row>
    <row r="1364" spans="1:1" x14ac:dyDescent="0.25">
      <c r="A1364" s="12" t="s">
        <v>2433</v>
      </c>
    </row>
    <row r="1365" spans="1:1" x14ac:dyDescent="0.25">
      <c r="A1365" s="13" t="s">
        <v>1677</v>
      </c>
    </row>
    <row r="1366" spans="1:1" x14ac:dyDescent="0.25">
      <c r="A1366" s="12" t="s">
        <v>2434</v>
      </c>
    </row>
    <row r="1367" spans="1:1" x14ac:dyDescent="0.25">
      <c r="A1367" s="13" t="s">
        <v>1678</v>
      </c>
    </row>
    <row r="1368" spans="1:1" x14ac:dyDescent="0.25">
      <c r="A1368" s="12" t="s">
        <v>2435</v>
      </c>
    </row>
    <row r="1369" spans="1:1" x14ac:dyDescent="0.25">
      <c r="A1369" s="13" t="s">
        <v>1679</v>
      </c>
    </row>
    <row r="1370" spans="1:1" x14ac:dyDescent="0.25">
      <c r="A1370" s="12" t="s">
        <v>2436</v>
      </c>
    </row>
    <row r="1371" spans="1:1" x14ac:dyDescent="0.25">
      <c r="A1371" s="13" t="s">
        <v>1680</v>
      </c>
    </row>
    <row r="1372" spans="1:1" x14ac:dyDescent="0.25">
      <c r="A1372" s="12" t="s">
        <v>2437</v>
      </c>
    </row>
    <row r="1373" spans="1:1" x14ac:dyDescent="0.25">
      <c r="A1373" s="13" t="s">
        <v>1681</v>
      </c>
    </row>
    <row r="1374" spans="1:1" x14ac:dyDescent="0.25">
      <c r="A1374" s="12" t="s">
        <v>2438</v>
      </c>
    </row>
    <row r="1375" spans="1:1" x14ac:dyDescent="0.25">
      <c r="A1375" s="13" t="s">
        <v>1682</v>
      </c>
    </row>
    <row r="1376" spans="1:1" x14ac:dyDescent="0.25">
      <c r="A1376" s="12" t="s">
        <v>2439</v>
      </c>
    </row>
    <row r="1377" spans="1:1" x14ac:dyDescent="0.25">
      <c r="A1377" s="13" t="s">
        <v>1683</v>
      </c>
    </row>
    <row r="1378" spans="1:1" x14ac:dyDescent="0.25">
      <c r="A1378" s="12" t="s">
        <v>2440</v>
      </c>
    </row>
    <row r="1379" spans="1:1" x14ac:dyDescent="0.25">
      <c r="A1379" s="13" t="s">
        <v>1684</v>
      </c>
    </row>
    <row r="1380" spans="1:1" x14ac:dyDescent="0.25">
      <c r="A1380" s="12" t="s">
        <v>2441</v>
      </c>
    </row>
    <row r="1381" spans="1:1" x14ac:dyDescent="0.25">
      <c r="A1381" s="13" t="s">
        <v>1685</v>
      </c>
    </row>
    <row r="1382" spans="1:1" x14ac:dyDescent="0.25">
      <c r="A1382" s="12" t="s">
        <v>2442</v>
      </c>
    </row>
    <row r="1383" spans="1:1" x14ac:dyDescent="0.25">
      <c r="A1383" s="13" t="s">
        <v>1332</v>
      </c>
    </row>
    <row r="1384" spans="1:1" x14ac:dyDescent="0.25">
      <c r="A1384" s="12" t="s">
        <v>2443</v>
      </c>
    </row>
    <row r="1385" spans="1:1" x14ac:dyDescent="0.25">
      <c r="A1385" s="13" t="s">
        <v>1333</v>
      </c>
    </row>
    <row r="1386" spans="1:1" x14ac:dyDescent="0.25">
      <c r="A1386" s="12" t="s">
        <v>2444</v>
      </c>
    </row>
    <row r="1387" spans="1:1" x14ac:dyDescent="0.25">
      <c r="A1387" s="13" t="s">
        <v>1334</v>
      </c>
    </row>
    <row r="1388" spans="1:1" x14ac:dyDescent="0.25">
      <c r="A1388" s="12" t="s">
        <v>2445</v>
      </c>
    </row>
    <row r="1389" spans="1:1" x14ac:dyDescent="0.25">
      <c r="A1389" s="13" t="s">
        <v>1335</v>
      </c>
    </row>
    <row r="1390" spans="1:1" x14ac:dyDescent="0.25">
      <c r="A1390" s="12" t="s">
        <v>2446</v>
      </c>
    </row>
    <row r="1391" spans="1:1" x14ac:dyDescent="0.25">
      <c r="A1391" s="13" t="s">
        <v>1731</v>
      </c>
    </row>
    <row r="1392" spans="1:1" x14ac:dyDescent="0.25">
      <c r="A1392" s="12" t="s">
        <v>2447</v>
      </c>
    </row>
    <row r="1393" spans="1:1" x14ac:dyDescent="0.25">
      <c r="A1393" s="13" t="s">
        <v>1360</v>
      </c>
    </row>
    <row r="1394" spans="1:1" x14ac:dyDescent="0.25">
      <c r="A1394" s="12" t="s">
        <v>2448</v>
      </c>
    </row>
    <row r="1395" spans="1:1" x14ac:dyDescent="0.25">
      <c r="A1395" s="13" t="s">
        <v>1686</v>
      </c>
    </row>
    <row r="1396" spans="1:1" x14ac:dyDescent="0.25">
      <c r="A1396" s="12" t="s">
        <v>2449</v>
      </c>
    </row>
    <row r="1397" spans="1:1" x14ac:dyDescent="0.25">
      <c r="A1397" s="13" t="s">
        <v>1687</v>
      </c>
    </row>
    <row r="1398" spans="1:1" x14ac:dyDescent="0.25">
      <c r="A1398" s="12" t="s">
        <v>2450</v>
      </c>
    </row>
    <row r="1399" spans="1:1" x14ac:dyDescent="0.25">
      <c r="A1399" s="13" t="s">
        <v>1343</v>
      </c>
    </row>
    <row r="1400" spans="1:1" x14ac:dyDescent="0.25">
      <c r="A1400" s="12" t="s">
        <v>2451</v>
      </c>
    </row>
    <row r="1401" spans="1:1" x14ac:dyDescent="0.25">
      <c r="A1401" s="13" t="s">
        <v>1689</v>
      </c>
    </row>
    <row r="1402" spans="1:1" x14ac:dyDescent="0.25">
      <c r="A1402" s="12" t="s">
        <v>2452</v>
      </c>
    </row>
    <row r="1403" spans="1:1" x14ac:dyDescent="0.25">
      <c r="A1403" s="13" t="s">
        <v>884</v>
      </c>
    </row>
    <row r="1404" spans="1:1" x14ac:dyDescent="0.25">
      <c r="A1404" s="12" t="s">
        <v>2453</v>
      </c>
    </row>
    <row r="1405" spans="1:1" x14ac:dyDescent="0.25">
      <c r="A1405" s="13" t="s">
        <v>1690</v>
      </c>
    </row>
    <row r="1406" spans="1:1" x14ac:dyDescent="0.25">
      <c r="A1406" s="12" t="s">
        <v>2454</v>
      </c>
    </row>
    <row r="1407" spans="1:1" x14ac:dyDescent="0.25">
      <c r="A1407" s="13" t="s">
        <v>1337</v>
      </c>
    </row>
    <row r="1408" spans="1:1" x14ac:dyDescent="0.25">
      <c r="A1408" s="12" t="s">
        <v>2455</v>
      </c>
    </row>
    <row r="1409" spans="1:1" x14ac:dyDescent="0.25">
      <c r="A1409" s="13" t="s">
        <v>1338</v>
      </c>
    </row>
    <row r="1410" spans="1:1" x14ac:dyDescent="0.25">
      <c r="A1410" s="12" t="s">
        <v>2456</v>
      </c>
    </row>
    <row r="1411" spans="1:1" x14ac:dyDescent="0.25">
      <c r="A1411" s="13" t="s">
        <v>1691</v>
      </c>
    </row>
    <row r="1412" spans="1:1" x14ac:dyDescent="0.25">
      <c r="A1412" s="12" t="s">
        <v>2457</v>
      </c>
    </row>
    <row r="1413" spans="1:1" x14ac:dyDescent="0.25">
      <c r="A1413" s="13" t="s">
        <v>1692</v>
      </c>
    </row>
    <row r="1414" spans="1:1" x14ac:dyDescent="0.25">
      <c r="A1414" s="12" t="s">
        <v>2458</v>
      </c>
    </row>
    <row r="1415" spans="1:1" x14ac:dyDescent="0.25">
      <c r="A1415" s="13" t="s">
        <v>1693</v>
      </c>
    </row>
    <row r="1416" spans="1:1" x14ac:dyDescent="0.25">
      <c r="A1416" s="12" t="s">
        <v>2459</v>
      </c>
    </row>
    <row r="1417" spans="1:1" x14ac:dyDescent="0.25">
      <c r="A1417" s="13" t="s">
        <v>1694</v>
      </c>
    </row>
    <row r="1418" spans="1:1" x14ac:dyDescent="0.25">
      <c r="A1418" s="12" t="s">
        <v>2460</v>
      </c>
    </row>
    <row r="1419" spans="1:1" x14ac:dyDescent="0.25">
      <c r="A1419" s="13" t="s">
        <v>1695</v>
      </c>
    </row>
    <row r="1420" spans="1:1" x14ac:dyDescent="0.25">
      <c r="A1420" s="12" t="s">
        <v>2461</v>
      </c>
    </row>
    <row r="1421" spans="1:1" x14ac:dyDescent="0.25">
      <c r="A1421" s="13" t="s">
        <v>1698</v>
      </c>
    </row>
    <row r="1422" spans="1:1" x14ac:dyDescent="0.25">
      <c r="A1422" s="12" t="s">
        <v>2462</v>
      </c>
    </row>
    <row r="1423" spans="1:1" x14ac:dyDescent="0.25">
      <c r="A1423" s="13" t="s">
        <v>1339</v>
      </c>
    </row>
    <row r="1424" spans="1:1" x14ac:dyDescent="0.25">
      <c r="A1424" s="12" t="s">
        <v>2463</v>
      </c>
    </row>
    <row r="1425" spans="1:1" x14ac:dyDescent="0.25">
      <c r="A1425" s="13" t="s">
        <v>1699</v>
      </c>
    </row>
    <row r="1426" spans="1:1" x14ac:dyDescent="0.25">
      <c r="A1426" s="12" t="s">
        <v>2470</v>
      </c>
    </row>
    <row r="1427" spans="1:1" x14ac:dyDescent="0.25">
      <c r="A1427" s="13" t="s">
        <v>2469</v>
      </c>
    </row>
    <row r="1428" spans="1:1" x14ac:dyDescent="0.25">
      <c r="A1428" s="12" t="s">
        <v>2472</v>
      </c>
    </row>
    <row r="1429" spans="1:1" x14ac:dyDescent="0.25">
      <c r="A1429" s="13" t="s">
        <v>1441</v>
      </c>
    </row>
    <row r="1430" spans="1:1" x14ac:dyDescent="0.25">
      <c r="A1430" s="12" t="s">
        <v>2473</v>
      </c>
    </row>
    <row r="1431" spans="1:1" x14ac:dyDescent="0.25">
      <c r="A1431" s="13" t="s">
        <v>2471</v>
      </c>
    </row>
    <row r="1432" spans="1:1" x14ac:dyDescent="0.25">
      <c r="A1432" s="12" t="s">
        <v>2479</v>
      </c>
    </row>
    <row r="1433" spans="1:1" x14ac:dyDescent="0.25">
      <c r="A1433" s="13" t="s">
        <v>1394</v>
      </c>
    </row>
    <row r="1434" spans="1:1" x14ac:dyDescent="0.25">
      <c r="A1434" s="12" t="s">
        <v>2480</v>
      </c>
    </row>
    <row r="1435" spans="1:1" x14ac:dyDescent="0.25">
      <c r="A1435" s="13" t="s">
        <v>1396</v>
      </c>
    </row>
    <row r="1436" spans="1:1" x14ac:dyDescent="0.25">
      <c r="A1436" s="12" t="s">
        <v>2481</v>
      </c>
    </row>
    <row r="1437" spans="1:1" x14ac:dyDescent="0.25">
      <c r="A1437" s="13" t="s">
        <v>1398</v>
      </c>
    </row>
    <row r="1438" spans="1:1" x14ac:dyDescent="0.25">
      <c r="A1438" s="12" t="s">
        <v>2482</v>
      </c>
    </row>
    <row r="1439" spans="1:1" x14ac:dyDescent="0.25">
      <c r="A1439" s="13" t="s">
        <v>1413</v>
      </c>
    </row>
    <row r="1440" spans="1:1" x14ac:dyDescent="0.25">
      <c r="A1440" s="12" t="s">
        <v>2483</v>
      </c>
    </row>
    <row r="1441" spans="1:1" x14ac:dyDescent="0.25">
      <c r="A1441" s="13" t="s">
        <v>1417</v>
      </c>
    </row>
    <row r="1442" spans="1:1" x14ac:dyDescent="0.25">
      <c r="A1442" s="12" t="s">
        <v>2484</v>
      </c>
    </row>
    <row r="1443" spans="1:1" x14ac:dyDescent="0.25">
      <c r="A1443" s="13" t="s">
        <v>1704</v>
      </c>
    </row>
    <row r="1444" spans="1:1" x14ac:dyDescent="0.25">
      <c r="A1444" s="12" t="s">
        <v>2485</v>
      </c>
    </row>
    <row r="1445" spans="1:1" x14ac:dyDescent="0.25">
      <c r="A1445" s="13" t="s">
        <v>1418</v>
      </c>
    </row>
    <row r="1446" spans="1:1" x14ac:dyDescent="0.25">
      <c r="A1446" s="12" t="s">
        <v>2486</v>
      </c>
    </row>
    <row r="1447" spans="1:1" x14ac:dyDescent="0.25">
      <c r="A1447" s="13" t="s">
        <v>993</v>
      </c>
    </row>
    <row r="1448" spans="1:1" x14ac:dyDescent="0.25">
      <c r="A1448" s="12" t="s">
        <v>2487</v>
      </c>
    </row>
    <row r="1449" spans="1:1" x14ac:dyDescent="0.25">
      <c r="A1449" s="13" t="s">
        <v>1431</v>
      </c>
    </row>
    <row r="1450" spans="1:1" x14ac:dyDescent="0.25">
      <c r="A1450" s="12" t="s">
        <v>2488</v>
      </c>
    </row>
    <row r="1451" spans="1:1" x14ac:dyDescent="0.25">
      <c r="A1451" s="13" t="s">
        <v>997</v>
      </c>
    </row>
    <row r="1452" spans="1:1" x14ac:dyDescent="0.25">
      <c r="A1452" s="12" t="s">
        <v>2489</v>
      </c>
    </row>
    <row r="1453" spans="1:1" x14ac:dyDescent="0.25">
      <c r="A1453" s="13" t="s">
        <v>1434</v>
      </c>
    </row>
    <row r="1454" spans="1:1" x14ac:dyDescent="0.25">
      <c r="A1454" s="12" t="s">
        <v>2490</v>
      </c>
    </row>
    <row r="1455" spans="1:1" x14ac:dyDescent="0.25">
      <c r="A1455" s="13" t="s">
        <v>998</v>
      </c>
    </row>
    <row r="1456" spans="1:1" x14ac:dyDescent="0.25">
      <c r="A1456" s="12" t="s">
        <v>2491</v>
      </c>
    </row>
    <row r="1457" spans="1:1" x14ac:dyDescent="0.25">
      <c r="A1457" s="13" t="s">
        <v>1435</v>
      </c>
    </row>
    <row r="1458" spans="1:1" x14ac:dyDescent="0.25">
      <c r="A1458" s="12" t="s">
        <v>2492</v>
      </c>
    </row>
    <row r="1459" spans="1:1" x14ac:dyDescent="0.25">
      <c r="A1459" s="13" t="s">
        <v>1006</v>
      </c>
    </row>
    <row r="1460" spans="1:1" x14ac:dyDescent="0.25">
      <c r="A1460" s="12" t="s">
        <v>2493</v>
      </c>
    </row>
    <row r="1461" spans="1:1" x14ac:dyDescent="0.25">
      <c r="A1461" s="13" t="s">
        <v>1750</v>
      </c>
    </row>
    <row r="1462" spans="1:1" x14ac:dyDescent="0.25">
      <c r="A1462" s="12" t="s">
        <v>2494</v>
      </c>
    </row>
    <row r="1463" spans="1:1" x14ac:dyDescent="0.25">
      <c r="A1463" s="13" t="s">
        <v>1443</v>
      </c>
    </row>
    <row r="1464" spans="1:1" x14ac:dyDescent="0.25">
      <c r="A1464" s="12" t="s">
        <v>2495</v>
      </c>
    </row>
    <row r="1465" spans="1:1" x14ac:dyDescent="0.25">
      <c r="A1465" s="13" t="s">
        <v>1444</v>
      </c>
    </row>
    <row r="1466" spans="1:1" x14ac:dyDescent="0.25">
      <c r="A1466" s="12" t="s">
        <v>2496</v>
      </c>
    </row>
    <row r="1467" spans="1:1" x14ac:dyDescent="0.25">
      <c r="A1467" s="13" t="s">
        <v>1026</v>
      </c>
    </row>
    <row r="1468" spans="1:1" x14ac:dyDescent="0.25">
      <c r="A1468" s="12" t="s">
        <v>2497</v>
      </c>
    </row>
    <row r="1469" spans="1:1" x14ac:dyDescent="0.25">
      <c r="A1469" s="13" t="s">
        <v>1031</v>
      </c>
    </row>
    <row r="1470" spans="1:1" x14ac:dyDescent="0.25">
      <c r="A1470" s="12" t="s">
        <v>2498</v>
      </c>
    </row>
    <row r="1471" spans="1:1" x14ac:dyDescent="0.25">
      <c r="A1471" s="13" t="s">
        <v>1734</v>
      </c>
    </row>
    <row r="1472" spans="1:1" x14ac:dyDescent="0.25">
      <c r="A1472" s="12" t="s">
        <v>2499</v>
      </c>
    </row>
    <row r="1473" spans="1:1" x14ac:dyDescent="0.25">
      <c r="A1473" s="13" t="s">
        <v>1033</v>
      </c>
    </row>
    <row r="1474" spans="1:1" x14ac:dyDescent="0.25">
      <c r="A1474" s="12" t="s">
        <v>2500</v>
      </c>
    </row>
    <row r="1475" spans="1:1" x14ac:dyDescent="0.25">
      <c r="A1475" s="13" t="s">
        <v>1034</v>
      </c>
    </row>
    <row r="1476" spans="1:1" x14ac:dyDescent="0.25">
      <c r="A1476" s="12" t="s">
        <v>2501</v>
      </c>
    </row>
    <row r="1477" spans="1:1" x14ac:dyDescent="0.25">
      <c r="A1477" s="13" t="s">
        <v>1710</v>
      </c>
    </row>
    <row r="1478" spans="1:1" x14ac:dyDescent="0.25">
      <c r="A1478" s="12" t="s">
        <v>2502</v>
      </c>
    </row>
    <row r="1479" spans="1:1" x14ac:dyDescent="0.25">
      <c r="A1479" s="13" t="s">
        <v>1466</v>
      </c>
    </row>
    <row r="1480" spans="1:1" x14ac:dyDescent="0.25">
      <c r="A1480" s="12" t="s">
        <v>2503</v>
      </c>
    </row>
    <row r="1481" spans="1:1" x14ac:dyDescent="0.25">
      <c r="A1481" s="13" t="s">
        <v>1473</v>
      </c>
    </row>
    <row r="1482" spans="1:1" x14ac:dyDescent="0.25">
      <c r="A1482" s="12" t="s">
        <v>2504</v>
      </c>
    </row>
    <row r="1483" spans="1:1" x14ac:dyDescent="0.25">
      <c r="A1483" s="13" t="s">
        <v>1502</v>
      </c>
    </row>
    <row r="1484" spans="1:1" x14ac:dyDescent="0.25">
      <c r="A1484" s="12" t="s">
        <v>2505</v>
      </c>
    </row>
    <row r="1485" spans="1:1" x14ac:dyDescent="0.25">
      <c r="A1485" s="13" t="s">
        <v>1076</v>
      </c>
    </row>
    <row r="1486" spans="1:1" x14ac:dyDescent="0.25">
      <c r="A1486" s="12" t="s">
        <v>2506</v>
      </c>
    </row>
    <row r="1487" spans="1:1" x14ac:dyDescent="0.25">
      <c r="A1487" s="13" t="s">
        <v>1513</v>
      </c>
    </row>
    <row r="1488" spans="1:1" x14ac:dyDescent="0.25">
      <c r="A1488" s="12" t="s">
        <v>2507</v>
      </c>
    </row>
    <row r="1489" spans="1:1" x14ac:dyDescent="0.25">
      <c r="A1489" s="13" t="s">
        <v>1517</v>
      </c>
    </row>
    <row r="1490" spans="1:1" x14ac:dyDescent="0.25">
      <c r="A1490" s="12" t="s">
        <v>2508</v>
      </c>
    </row>
    <row r="1491" spans="1:1" x14ac:dyDescent="0.25">
      <c r="A1491" s="13" t="s">
        <v>1518</v>
      </c>
    </row>
    <row r="1492" spans="1:1" x14ac:dyDescent="0.25">
      <c r="A1492" s="12" t="s">
        <v>2509</v>
      </c>
    </row>
    <row r="1493" spans="1:1" x14ac:dyDescent="0.25">
      <c r="A1493" s="13" t="s">
        <v>1102</v>
      </c>
    </row>
    <row r="1494" spans="1:1" x14ac:dyDescent="0.25">
      <c r="A1494" s="12" t="s">
        <v>2510</v>
      </c>
    </row>
    <row r="1495" spans="1:1" x14ac:dyDescent="0.25">
      <c r="A1495" s="13" t="s">
        <v>1124</v>
      </c>
    </row>
    <row r="1496" spans="1:1" x14ac:dyDescent="0.25">
      <c r="A1496" s="12" t="s">
        <v>2511</v>
      </c>
    </row>
    <row r="1497" spans="1:1" x14ac:dyDescent="0.25">
      <c r="A1497" s="13" t="s">
        <v>1543</v>
      </c>
    </row>
    <row r="1498" spans="1:1" x14ac:dyDescent="0.25">
      <c r="A1498" s="12" t="s">
        <v>2512</v>
      </c>
    </row>
    <row r="1499" spans="1:1" x14ac:dyDescent="0.25">
      <c r="A1499" s="13" t="s">
        <v>1152</v>
      </c>
    </row>
    <row r="1500" spans="1:1" x14ac:dyDescent="0.25">
      <c r="A1500" s="12" t="s">
        <v>2513</v>
      </c>
    </row>
    <row r="1501" spans="1:1" x14ac:dyDescent="0.25">
      <c r="A1501" s="13" t="s">
        <v>1153</v>
      </c>
    </row>
    <row r="1502" spans="1:1" x14ac:dyDescent="0.25">
      <c r="A1502" s="12" t="s">
        <v>2514</v>
      </c>
    </row>
    <row r="1503" spans="1:1" x14ac:dyDescent="0.25">
      <c r="A1503" s="13" t="s">
        <v>1715</v>
      </c>
    </row>
    <row r="1504" spans="1:1" x14ac:dyDescent="0.25">
      <c r="A1504" s="12" t="s">
        <v>2515</v>
      </c>
    </row>
    <row r="1505" spans="1:1" x14ac:dyDescent="0.25">
      <c r="A1505" s="13" t="s">
        <v>1163</v>
      </c>
    </row>
    <row r="1506" spans="1:1" x14ac:dyDescent="0.25">
      <c r="A1506" s="12" t="s">
        <v>2516</v>
      </c>
    </row>
    <row r="1507" spans="1:1" x14ac:dyDescent="0.25">
      <c r="A1507" s="13" t="s">
        <v>1167</v>
      </c>
    </row>
    <row r="1508" spans="1:1" x14ac:dyDescent="0.25">
      <c r="A1508" s="12" t="s">
        <v>2517</v>
      </c>
    </row>
    <row r="1509" spans="1:1" x14ac:dyDescent="0.25">
      <c r="A1509" s="13" t="s">
        <v>1567</v>
      </c>
    </row>
    <row r="1510" spans="1:1" x14ac:dyDescent="0.25">
      <c r="A1510" s="12" t="s">
        <v>2518</v>
      </c>
    </row>
    <row r="1511" spans="1:1" x14ac:dyDescent="0.25">
      <c r="A1511" s="13" t="s">
        <v>1169</v>
      </c>
    </row>
    <row r="1512" spans="1:1" x14ac:dyDescent="0.25">
      <c r="A1512" s="12" t="s">
        <v>2519</v>
      </c>
    </row>
    <row r="1513" spans="1:1" x14ac:dyDescent="0.25">
      <c r="A1513" s="13" t="s">
        <v>1570</v>
      </c>
    </row>
    <row r="1514" spans="1:1" x14ac:dyDescent="0.25">
      <c r="A1514" s="12" t="s">
        <v>2520</v>
      </c>
    </row>
    <row r="1515" spans="1:1" x14ac:dyDescent="0.25">
      <c r="A1515" s="13" t="s">
        <v>1170</v>
      </c>
    </row>
    <row r="1516" spans="1:1" x14ac:dyDescent="0.25">
      <c r="A1516" s="12" t="s">
        <v>2521</v>
      </c>
    </row>
    <row r="1517" spans="1:1" x14ac:dyDescent="0.25">
      <c r="A1517" s="13" t="s">
        <v>1181</v>
      </c>
    </row>
    <row r="1518" spans="1:1" x14ac:dyDescent="0.25">
      <c r="A1518" s="12" t="s">
        <v>2522</v>
      </c>
    </row>
    <row r="1519" spans="1:1" x14ac:dyDescent="0.25">
      <c r="A1519" s="13" t="s">
        <v>1183</v>
      </c>
    </row>
    <row r="1520" spans="1:1" x14ac:dyDescent="0.25">
      <c r="A1520" s="12" t="s">
        <v>2523</v>
      </c>
    </row>
    <row r="1521" spans="1:1" x14ac:dyDescent="0.25">
      <c r="A1521" s="13" t="s">
        <v>1185</v>
      </c>
    </row>
    <row r="1522" spans="1:1" x14ac:dyDescent="0.25">
      <c r="A1522" s="12" t="s">
        <v>2524</v>
      </c>
    </row>
    <row r="1523" spans="1:1" x14ac:dyDescent="0.25">
      <c r="A1523" s="13" t="s">
        <v>1592</v>
      </c>
    </row>
    <row r="1524" spans="1:1" x14ac:dyDescent="0.25">
      <c r="A1524" s="12" t="s">
        <v>2525</v>
      </c>
    </row>
    <row r="1525" spans="1:1" x14ac:dyDescent="0.25">
      <c r="A1525" s="13" t="s">
        <v>1593</v>
      </c>
    </row>
    <row r="1526" spans="1:1" x14ac:dyDescent="0.25">
      <c r="A1526" s="12" t="s">
        <v>2526</v>
      </c>
    </row>
    <row r="1527" spans="1:1" x14ac:dyDescent="0.25">
      <c r="A1527" s="13" t="s">
        <v>1203</v>
      </c>
    </row>
    <row r="1528" spans="1:1" x14ac:dyDescent="0.25">
      <c r="A1528" s="12" t="s">
        <v>2527</v>
      </c>
    </row>
    <row r="1529" spans="1:1" x14ac:dyDescent="0.25">
      <c r="A1529" s="13" t="s">
        <v>1208</v>
      </c>
    </row>
    <row r="1530" spans="1:1" x14ac:dyDescent="0.25">
      <c r="A1530" s="12" t="s">
        <v>2528</v>
      </c>
    </row>
    <row r="1531" spans="1:1" x14ac:dyDescent="0.25">
      <c r="A1531" s="13" t="s">
        <v>1720</v>
      </c>
    </row>
    <row r="1532" spans="1:1" x14ac:dyDescent="0.25">
      <c r="A1532" s="12" t="s">
        <v>2529</v>
      </c>
    </row>
    <row r="1533" spans="1:1" x14ac:dyDescent="0.25">
      <c r="A1533" s="13" t="s">
        <v>1210</v>
      </c>
    </row>
    <row r="1534" spans="1:1" x14ac:dyDescent="0.25">
      <c r="A1534" s="12" t="s">
        <v>2530</v>
      </c>
    </row>
    <row r="1535" spans="1:1" x14ac:dyDescent="0.25">
      <c r="A1535" s="13" t="s">
        <v>1215</v>
      </c>
    </row>
    <row r="1536" spans="1:1" x14ac:dyDescent="0.25">
      <c r="A1536" s="12" t="s">
        <v>2531</v>
      </c>
    </row>
    <row r="1537" spans="1:1" x14ac:dyDescent="0.25">
      <c r="A1537" s="13" t="s">
        <v>1216</v>
      </c>
    </row>
    <row r="1538" spans="1:1" x14ac:dyDescent="0.25">
      <c r="A1538" s="12" t="s">
        <v>2532</v>
      </c>
    </row>
    <row r="1539" spans="1:1" x14ac:dyDescent="0.25">
      <c r="A1539" s="13" t="s">
        <v>1217</v>
      </c>
    </row>
    <row r="1540" spans="1:1" x14ac:dyDescent="0.25">
      <c r="A1540" s="12" t="s">
        <v>2533</v>
      </c>
    </row>
    <row r="1541" spans="1:1" x14ac:dyDescent="0.25">
      <c r="A1541" s="13" t="s">
        <v>1746</v>
      </c>
    </row>
    <row r="1542" spans="1:1" x14ac:dyDescent="0.25">
      <c r="A1542" s="12" t="s">
        <v>2534</v>
      </c>
    </row>
    <row r="1543" spans="1:1" x14ac:dyDescent="0.25">
      <c r="A1543" s="13" t="s">
        <v>1240</v>
      </c>
    </row>
    <row r="1544" spans="1:1" x14ac:dyDescent="0.25">
      <c r="A1544" s="12" t="s">
        <v>2535</v>
      </c>
    </row>
    <row r="1545" spans="1:1" x14ac:dyDescent="0.25">
      <c r="A1545" s="13" t="s">
        <v>1242</v>
      </c>
    </row>
    <row r="1546" spans="1:1" x14ac:dyDescent="0.25">
      <c r="A1546" s="12" t="s">
        <v>2536</v>
      </c>
    </row>
    <row r="1547" spans="1:1" x14ac:dyDescent="0.25">
      <c r="A1547" s="13" t="s">
        <v>1243</v>
      </c>
    </row>
    <row r="1548" spans="1:1" x14ac:dyDescent="0.25">
      <c r="A1548" s="12" t="s">
        <v>2537</v>
      </c>
    </row>
    <row r="1549" spans="1:1" x14ac:dyDescent="0.25">
      <c r="A1549" s="13" t="s">
        <v>1621</v>
      </c>
    </row>
    <row r="1550" spans="1:1" x14ac:dyDescent="0.25">
      <c r="A1550" s="12" t="s">
        <v>2538</v>
      </c>
    </row>
    <row r="1551" spans="1:1" x14ac:dyDescent="0.25">
      <c r="A1551" s="13" t="s">
        <v>1622</v>
      </c>
    </row>
    <row r="1552" spans="1:1" x14ac:dyDescent="0.25">
      <c r="A1552" s="12" t="s">
        <v>2539</v>
      </c>
    </row>
    <row r="1553" spans="1:1" x14ac:dyDescent="0.25">
      <c r="A1553" s="13" t="s">
        <v>1255</v>
      </c>
    </row>
    <row r="1554" spans="1:1" x14ac:dyDescent="0.25">
      <c r="A1554" s="12" t="s">
        <v>2540</v>
      </c>
    </row>
    <row r="1555" spans="1:1" x14ac:dyDescent="0.25">
      <c r="A1555" s="13" t="s">
        <v>1256</v>
      </c>
    </row>
    <row r="1556" spans="1:1" x14ac:dyDescent="0.25">
      <c r="A1556" s="12" t="s">
        <v>2541</v>
      </c>
    </row>
    <row r="1557" spans="1:1" x14ac:dyDescent="0.25">
      <c r="A1557" s="13" t="s">
        <v>1623</v>
      </c>
    </row>
    <row r="1558" spans="1:1" x14ac:dyDescent="0.25">
      <c r="A1558" s="12" t="s">
        <v>2542</v>
      </c>
    </row>
    <row r="1559" spans="1:1" x14ac:dyDescent="0.25">
      <c r="A1559" s="13" t="s">
        <v>1271</v>
      </c>
    </row>
    <row r="1560" spans="1:1" x14ac:dyDescent="0.25">
      <c r="A1560" s="12" t="s">
        <v>2543</v>
      </c>
    </row>
    <row r="1561" spans="1:1" x14ac:dyDescent="0.25">
      <c r="A1561" s="13" t="s">
        <v>1272</v>
      </c>
    </row>
    <row r="1562" spans="1:1" x14ac:dyDescent="0.25">
      <c r="A1562" s="12" t="s">
        <v>2544</v>
      </c>
    </row>
    <row r="1563" spans="1:1" x14ac:dyDescent="0.25">
      <c r="A1563" s="13" t="s">
        <v>1725</v>
      </c>
    </row>
    <row r="1564" spans="1:1" x14ac:dyDescent="0.25">
      <c r="A1564" s="12" t="s">
        <v>2545</v>
      </c>
    </row>
    <row r="1565" spans="1:1" x14ac:dyDescent="0.25">
      <c r="A1565" s="13" t="s">
        <v>1274</v>
      </c>
    </row>
    <row r="1566" spans="1:1" x14ac:dyDescent="0.25">
      <c r="A1566" s="12" t="s">
        <v>2546</v>
      </c>
    </row>
    <row r="1567" spans="1:1" x14ac:dyDescent="0.25">
      <c r="A1567" s="13" t="s">
        <v>1636</v>
      </c>
    </row>
    <row r="1568" spans="1:1" x14ac:dyDescent="0.25">
      <c r="A1568" s="12" t="s">
        <v>2547</v>
      </c>
    </row>
    <row r="1569" spans="1:1" x14ac:dyDescent="0.25">
      <c r="A1569" s="13" t="s">
        <v>1275</v>
      </c>
    </row>
    <row r="1570" spans="1:1" x14ac:dyDescent="0.25">
      <c r="A1570" s="12" t="s">
        <v>2548</v>
      </c>
    </row>
    <row r="1571" spans="1:1" x14ac:dyDescent="0.25">
      <c r="A1571" s="13" t="s">
        <v>1637</v>
      </c>
    </row>
    <row r="1572" spans="1:1" x14ac:dyDescent="0.25">
      <c r="A1572" s="12" t="s">
        <v>2549</v>
      </c>
    </row>
    <row r="1573" spans="1:1" x14ac:dyDescent="0.25">
      <c r="A1573" s="13" t="s">
        <v>2468</v>
      </c>
    </row>
    <row r="1574" spans="1:1" x14ac:dyDescent="0.25">
      <c r="A1574" s="12" t="s">
        <v>2550</v>
      </c>
    </row>
    <row r="1575" spans="1:1" x14ac:dyDescent="0.25">
      <c r="A1575" s="13" t="s">
        <v>1642</v>
      </c>
    </row>
    <row r="1576" spans="1:1" x14ac:dyDescent="0.25">
      <c r="A1576" s="12" t="s">
        <v>2551</v>
      </c>
    </row>
    <row r="1577" spans="1:1" x14ac:dyDescent="0.25">
      <c r="A1577" s="13" t="s">
        <v>1643</v>
      </c>
    </row>
    <row r="1578" spans="1:1" x14ac:dyDescent="0.25">
      <c r="A1578" s="12" t="s">
        <v>2552</v>
      </c>
    </row>
    <row r="1579" spans="1:1" x14ac:dyDescent="0.25">
      <c r="A1579" s="13" t="s">
        <v>1282</v>
      </c>
    </row>
    <row r="1580" spans="1:1" x14ac:dyDescent="0.25">
      <c r="A1580" s="12" t="s">
        <v>2553</v>
      </c>
    </row>
    <row r="1581" spans="1:1" x14ac:dyDescent="0.25">
      <c r="A1581" s="13" t="s">
        <v>1359</v>
      </c>
    </row>
    <row r="1582" spans="1:1" x14ac:dyDescent="0.25">
      <c r="A1582" s="12" t="s">
        <v>2554</v>
      </c>
    </row>
    <row r="1583" spans="1:1" x14ac:dyDescent="0.25">
      <c r="A1583" s="13" t="s">
        <v>1309</v>
      </c>
    </row>
    <row r="1584" spans="1:1" x14ac:dyDescent="0.25">
      <c r="A1584" s="12" t="s">
        <v>2555</v>
      </c>
    </row>
    <row r="1585" spans="1:1" x14ac:dyDescent="0.25">
      <c r="A1585" s="13" t="s">
        <v>1310</v>
      </c>
    </row>
    <row r="1586" spans="1:1" x14ac:dyDescent="0.25">
      <c r="A1586" s="12" t="s">
        <v>2556</v>
      </c>
    </row>
    <row r="1587" spans="1:1" x14ac:dyDescent="0.25">
      <c r="A1587" s="13" t="s">
        <v>1668</v>
      </c>
    </row>
    <row r="1588" spans="1:1" x14ac:dyDescent="0.25">
      <c r="A1588" s="12" t="s">
        <v>2557</v>
      </c>
    </row>
    <row r="1589" spans="1:1" x14ac:dyDescent="0.25">
      <c r="A1589" s="13" t="s">
        <v>769</v>
      </c>
    </row>
    <row r="1590" spans="1:1" x14ac:dyDescent="0.25">
      <c r="A1590" s="12" t="s">
        <v>2558</v>
      </c>
    </row>
    <row r="1591" spans="1:1" x14ac:dyDescent="0.25">
      <c r="A1591" s="13" t="s">
        <v>1313</v>
      </c>
    </row>
    <row r="1592" spans="1:1" x14ac:dyDescent="0.25">
      <c r="A1592" s="12" t="s">
        <v>2559</v>
      </c>
    </row>
    <row r="1593" spans="1:1" x14ac:dyDescent="0.25">
      <c r="A1593" s="13" t="s">
        <v>1670</v>
      </c>
    </row>
    <row r="1594" spans="1:1" x14ac:dyDescent="0.25">
      <c r="A1594" s="12" t="s">
        <v>2560</v>
      </c>
    </row>
    <row r="1595" spans="1:1" x14ac:dyDescent="0.25">
      <c r="A1595" s="13" t="s">
        <v>1688</v>
      </c>
    </row>
    <row r="1596" spans="1:1" x14ac:dyDescent="0.25">
      <c r="A1596" s="12" t="s">
        <v>2561</v>
      </c>
    </row>
    <row r="1597" spans="1:1" x14ac:dyDescent="0.25">
      <c r="A1597" s="13" t="s">
        <v>1336</v>
      </c>
    </row>
    <row r="1598" spans="1:1" x14ac:dyDescent="0.25">
      <c r="A1598" s="12" t="s">
        <v>2562</v>
      </c>
    </row>
    <row r="1599" spans="1:1" x14ac:dyDescent="0.25">
      <c r="A1599" s="13" t="s">
        <v>1696</v>
      </c>
    </row>
    <row r="1600" spans="1:1" x14ac:dyDescent="0.25">
      <c r="A1600" s="12" t="s">
        <v>2563</v>
      </c>
    </row>
    <row r="1601" spans="1:1" x14ac:dyDescent="0.25">
      <c r="A1601" s="13" t="s">
        <v>1344</v>
      </c>
    </row>
    <row r="1602" spans="1:1" x14ac:dyDescent="0.25">
      <c r="A1602" s="12" t="s">
        <v>2564</v>
      </c>
    </row>
    <row r="1603" spans="1:1" x14ac:dyDescent="0.25">
      <c r="A1603" s="13" t="s">
        <v>1697</v>
      </c>
    </row>
    <row r="1604" spans="1:1" x14ac:dyDescent="0.25">
      <c r="A1604" s="12" t="s">
        <v>2565</v>
      </c>
    </row>
    <row r="1605" spans="1:1" x14ac:dyDescent="0.25">
      <c r="A1605" s="13" t="s">
        <v>1345</v>
      </c>
    </row>
    <row r="1606" spans="1:1" x14ac:dyDescent="0.25">
      <c r="A1606" s="12" t="s">
        <v>2566</v>
      </c>
    </row>
    <row r="1607" spans="1:1" x14ac:dyDescent="0.25">
      <c r="A1607" s="13" t="s">
        <v>1346</v>
      </c>
    </row>
    <row r="1608" spans="1:1" x14ac:dyDescent="0.25">
      <c r="A1608" s="12" t="s">
        <v>2567</v>
      </c>
    </row>
    <row r="1609" spans="1:1" x14ac:dyDescent="0.25">
      <c r="A1609" s="13" t="s">
        <v>1744</v>
      </c>
    </row>
    <row r="1610" spans="1:1" x14ac:dyDescent="0.25">
      <c r="A1610" s="12" t="s">
        <v>2568</v>
      </c>
    </row>
    <row r="1611" spans="1:1" x14ac:dyDescent="0.25">
      <c r="A1611" s="13" t="s">
        <v>1745</v>
      </c>
    </row>
    <row r="1612" spans="1:1" x14ac:dyDescent="0.25">
      <c r="A1612" s="12" t="s">
        <v>2569</v>
      </c>
    </row>
    <row r="1613" spans="1:1" x14ac:dyDescent="0.25">
      <c r="A1613" s="13" t="s">
        <v>1747</v>
      </c>
    </row>
    <row r="1614" spans="1:1" x14ac:dyDescent="0.25">
      <c r="A1614" s="12" t="s">
        <v>27</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CB3-DA9A-4B9A-9E48-4174FE5C72A2}">
  <sheetPr>
    <pageSetUpPr fitToPage="1"/>
  </sheetPr>
  <dimension ref="A1:U20"/>
  <sheetViews>
    <sheetView tabSelected="1" zoomScale="90" zoomScaleNormal="90" workbookViewId="0">
      <selection activeCell="D19" sqref="D19"/>
    </sheetView>
  </sheetViews>
  <sheetFormatPr defaultRowHeight="15.75" x14ac:dyDescent="0.25"/>
  <cols>
    <col min="1" max="2" width="9.140625" style="6"/>
    <col min="3" max="3" width="8.140625" style="7" bestFit="1" customWidth="1"/>
    <col min="4" max="4" width="8.42578125" style="7" bestFit="1" customWidth="1"/>
    <col min="5" max="5" width="8.28515625" style="7" bestFit="1" customWidth="1"/>
    <col min="6" max="6" width="26.28515625" style="7" customWidth="1"/>
    <col min="7" max="7" width="5.28515625" style="7" bestFit="1" customWidth="1"/>
    <col min="8" max="8" width="14.85546875" style="7" bestFit="1" customWidth="1"/>
    <col min="9" max="9" width="6" style="7" customWidth="1"/>
    <col min="10" max="10" width="8" style="7" bestFit="1" customWidth="1"/>
    <col min="11" max="11" width="13.28515625" style="7" bestFit="1" customWidth="1"/>
    <col min="12" max="12" width="4.5703125" style="7" bestFit="1" customWidth="1"/>
    <col min="13" max="13" width="8.7109375" style="7" bestFit="1" customWidth="1"/>
    <col min="14" max="14" width="27.85546875" style="7" bestFit="1" customWidth="1"/>
    <col min="15" max="15" width="19.140625" style="7" bestFit="1" customWidth="1"/>
    <col min="16" max="16" width="8.5703125" style="9" customWidth="1"/>
    <col min="17" max="17" width="21.42578125" style="9" bestFit="1" customWidth="1"/>
    <col min="18" max="18" width="12.140625" style="9" bestFit="1" customWidth="1"/>
    <col min="19" max="19" width="16.5703125" style="5" customWidth="1"/>
    <col min="20" max="20" width="9" style="14" customWidth="1"/>
  </cols>
  <sheetData>
    <row r="1" spans="1:21" s="46" customFormat="1" ht="42.75" customHeight="1" x14ac:dyDescent="0.25">
      <c r="A1" s="40"/>
      <c r="B1" s="40" t="s">
        <v>174</v>
      </c>
      <c r="C1" s="41" t="s">
        <v>36</v>
      </c>
      <c r="D1" s="41" t="s">
        <v>35</v>
      </c>
      <c r="E1" s="24" t="s">
        <v>34</v>
      </c>
      <c r="F1" s="25" t="s">
        <v>180</v>
      </c>
      <c r="G1" s="24" t="s">
        <v>33</v>
      </c>
      <c r="H1" s="24" t="s">
        <v>39</v>
      </c>
      <c r="I1" s="42" t="s">
        <v>117</v>
      </c>
      <c r="J1" s="24" t="s">
        <v>114</v>
      </c>
      <c r="K1" s="24" t="s">
        <v>116</v>
      </c>
      <c r="L1" s="24" t="s">
        <v>113</v>
      </c>
      <c r="M1" s="24" t="s">
        <v>112</v>
      </c>
      <c r="N1" s="24" t="s">
        <v>42</v>
      </c>
      <c r="O1" s="24" t="s">
        <v>44</v>
      </c>
      <c r="P1" s="43" t="s">
        <v>394</v>
      </c>
      <c r="Q1" s="43" t="s">
        <v>644</v>
      </c>
      <c r="R1" s="43" t="s">
        <v>181</v>
      </c>
      <c r="S1" s="44" t="s">
        <v>241</v>
      </c>
      <c r="T1" s="45" t="s">
        <v>395</v>
      </c>
      <c r="U1" s="46" t="s">
        <v>2571</v>
      </c>
    </row>
    <row r="2" spans="1:21" x14ac:dyDescent="0.25">
      <c r="A2" s="17">
        <v>2006</v>
      </c>
      <c r="B2" s="18">
        <f>GETPIVOTDATA("ENUNCIADO",Dinâmica!$A$3,"ANO",2006)</f>
        <v>27</v>
      </c>
      <c r="C2" s="19">
        <v>5</v>
      </c>
      <c r="D2" s="19">
        <v>141</v>
      </c>
      <c r="E2" s="19" t="s">
        <v>111</v>
      </c>
      <c r="F2" s="20" t="s">
        <v>38</v>
      </c>
      <c r="G2" s="19" t="s">
        <v>111</v>
      </c>
      <c r="H2" s="19" t="s">
        <v>111</v>
      </c>
      <c r="I2" s="19" t="s">
        <v>115</v>
      </c>
      <c r="J2" s="19" t="s">
        <v>115</v>
      </c>
      <c r="K2" s="19" t="s">
        <v>111</v>
      </c>
      <c r="L2" s="19" t="s">
        <v>111</v>
      </c>
      <c r="M2" s="19">
        <v>27</v>
      </c>
      <c r="N2" s="19" t="s">
        <v>41</v>
      </c>
      <c r="O2" s="19" t="s">
        <v>43</v>
      </c>
      <c r="P2" s="21" t="s">
        <v>111</v>
      </c>
      <c r="Q2" s="21" t="s">
        <v>111</v>
      </c>
      <c r="R2" s="21"/>
      <c r="S2" s="22"/>
      <c r="T2" s="16"/>
      <c r="U2" s="62">
        <v>18</v>
      </c>
    </row>
    <row r="3" spans="1:21" x14ac:dyDescent="0.25">
      <c r="A3" s="17">
        <v>2007</v>
      </c>
      <c r="B3" s="18">
        <f>GETPIVOTDATA("ENUNCIADO",Dinâmica!$A$3,"ANO",2007)</f>
        <v>48</v>
      </c>
      <c r="C3" s="19">
        <v>14</v>
      </c>
      <c r="D3" s="19">
        <v>226</v>
      </c>
      <c r="E3" s="19" t="s">
        <v>110</v>
      </c>
      <c r="F3" s="20" t="s">
        <v>37</v>
      </c>
      <c r="G3" s="19">
        <v>51</v>
      </c>
      <c r="H3" s="19" t="s">
        <v>40</v>
      </c>
      <c r="I3" s="19" t="s">
        <v>115</v>
      </c>
      <c r="J3" s="19" t="s">
        <v>115</v>
      </c>
      <c r="K3" s="19" t="s">
        <v>115</v>
      </c>
      <c r="L3" s="19" t="s">
        <v>111</v>
      </c>
      <c r="M3" s="19">
        <v>16</v>
      </c>
      <c r="N3" s="19" t="s">
        <v>41</v>
      </c>
      <c r="O3" s="19" t="s">
        <v>43</v>
      </c>
      <c r="P3" s="21">
        <v>11</v>
      </c>
      <c r="Q3" s="21" t="s">
        <v>111</v>
      </c>
      <c r="R3" s="21"/>
      <c r="S3" s="22"/>
      <c r="T3" s="16"/>
      <c r="U3" s="62">
        <v>27</v>
      </c>
    </row>
    <row r="4" spans="1:21" x14ac:dyDescent="0.25">
      <c r="A4" s="17">
        <v>2008</v>
      </c>
      <c r="B4" s="18">
        <f>GETPIVOTDATA("ENUNCIADO",Dinâmica!$A$3,"ANO",2008)</f>
        <v>54</v>
      </c>
      <c r="C4" s="19">
        <v>9</v>
      </c>
      <c r="D4" s="19">
        <v>116</v>
      </c>
      <c r="E4" s="19" t="s">
        <v>110</v>
      </c>
      <c r="F4" s="20" t="s">
        <v>37</v>
      </c>
      <c r="G4" s="19">
        <v>73</v>
      </c>
      <c r="H4" s="19" t="s">
        <v>40</v>
      </c>
      <c r="I4" s="19" t="s">
        <v>115</v>
      </c>
      <c r="J4" s="19" t="s">
        <v>115</v>
      </c>
      <c r="K4" s="19" t="s">
        <v>115</v>
      </c>
      <c r="L4" s="19" t="s">
        <v>111</v>
      </c>
      <c r="M4" s="19">
        <v>7</v>
      </c>
      <c r="N4" s="19" t="s">
        <v>41</v>
      </c>
      <c r="O4" s="19" t="s">
        <v>43</v>
      </c>
      <c r="P4" s="21">
        <v>6</v>
      </c>
      <c r="Q4" s="21" t="s">
        <v>178</v>
      </c>
      <c r="R4" s="21"/>
      <c r="S4" s="22"/>
      <c r="T4" s="16"/>
      <c r="U4" s="62">
        <v>20</v>
      </c>
    </row>
    <row r="5" spans="1:21" ht="18" customHeight="1" x14ac:dyDescent="0.25">
      <c r="A5" s="17">
        <v>2009</v>
      </c>
      <c r="B5" s="18">
        <f>GETPIVOTDATA("ENUNCIADO",Dinâmica!$A$3,"ANO",2009)</f>
        <v>53</v>
      </c>
      <c r="C5" s="19">
        <v>12</v>
      </c>
      <c r="D5" s="19">
        <v>134</v>
      </c>
      <c r="E5" s="19" t="s">
        <v>110</v>
      </c>
      <c r="F5" s="20" t="s">
        <v>176</v>
      </c>
      <c r="G5" s="19">
        <v>86</v>
      </c>
      <c r="H5" s="19" t="s">
        <v>177</v>
      </c>
      <c r="I5" s="19" t="s">
        <v>115</v>
      </c>
      <c r="J5" s="19" t="s">
        <v>115</v>
      </c>
      <c r="K5" s="19" t="s">
        <v>115</v>
      </c>
      <c r="L5" s="19" t="s">
        <v>111</v>
      </c>
      <c r="M5" s="23">
        <v>6</v>
      </c>
      <c r="N5" s="19" t="s">
        <v>41</v>
      </c>
      <c r="O5" s="19" t="s">
        <v>43</v>
      </c>
      <c r="P5" s="21">
        <v>3</v>
      </c>
      <c r="Q5" s="21" t="s">
        <v>179</v>
      </c>
      <c r="R5" s="21">
        <v>42</v>
      </c>
      <c r="S5" s="22"/>
      <c r="T5" s="16"/>
      <c r="U5" s="62">
        <v>27</v>
      </c>
    </row>
    <row r="6" spans="1:21" x14ac:dyDescent="0.25">
      <c r="A6" s="17">
        <v>2010</v>
      </c>
      <c r="B6" s="18">
        <f>GETPIVOTDATA("ENUNCIADO",Dinâmica!$A$3,"ANO",2010)</f>
        <v>50</v>
      </c>
      <c r="C6" s="19">
        <v>11</v>
      </c>
      <c r="D6" s="19">
        <v>140</v>
      </c>
      <c r="E6" s="19" t="s">
        <v>110</v>
      </c>
      <c r="F6" s="20" t="s">
        <v>37</v>
      </c>
      <c r="G6" s="19">
        <v>90</v>
      </c>
      <c r="H6" s="19" t="s">
        <v>177</v>
      </c>
      <c r="I6" s="19" t="s">
        <v>115</v>
      </c>
      <c r="J6" s="19" t="s">
        <v>115</v>
      </c>
      <c r="K6" s="19" t="s">
        <v>115</v>
      </c>
      <c r="L6" s="19" t="s">
        <v>293</v>
      </c>
      <c r="M6" s="19">
        <v>10</v>
      </c>
      <c r="N6" s="19" t="s">
        <v>240</v>
      </c>
      <c r="O6" s="19" t="s">
        <v>294</v>
      </c>
      <c r="P6" s="21">
        <v>3</v>
      </c>
      <c r="Q6" s="21" t="s">
        <v>113</v>
      </c>
      <c r="R6" s="21">
        <v>1</v>
      </c>
      <c r="S6" s="22" t="s">
        <v>242</v>
      </c>
      <c r="T6" s="16"/>
      <c r="U6" s="62">
        <v>29</v>
      </c>
    </row>
    <row r="7" spans="1:21" x14ac:dyDescent="0.25">
      <c r="A7" s="17">
        <v>2011</v>
      </c>
      <c r="B7" s="18">
        <f>GETPIVOTDATA("ENUNCIADO",Dinâmica!$A$3,"ANO",2011)</f>
        <v>45</v>
      </c>
      <c r="C7" s="19">
        <v>15</v>
      </c>
      <c r="D7" s="19">
        <v>121</v>
      </c>
      <c r="E7" s="19" t="s">
        <v>110</v>
      </c>
      <c r="F7" s="20" t="s">
        <v>37</v>
      </c>
      <c r="G7" s="19">
        <v>88</v>
      </c>
      <c r="H7" s="19" t="s">
        <v>177</v>
      </c>
      <c r="I7" s="19" t="s">
        <v>293</v>
      </c>
      <c r="J7" s="19" t="s">
        <v>293</v>
      </c>
      <c r="K7" s="19" t="s">
        <v>293</v>
      </c>
      <c r="L7" s="19" t="s">
        <v>293</v>
      </c>
      <c r="M7" s="19">
        <v>3</v>
      </c>
      <c r="N7" s="19" t="s">
        <v>240</v>
      </c>
      <c r="O7" s="19" t="s">
        <v>294</v>
      </c>
      <c r="P7" s="21" t="s">
        <v>339</v>
      </c>
      <c r="Q7" s="21" t="s">
        <v>111</v>
      </c>
      <c r="R7" s="21" t="s">
        <v>111</v>
      </c>
      <c r="S7" s="22" t="s">
        <v>292</v>
      </c>
      <c r="T7" s="16"/>
      <c r="U7" s="62">
        <v>9</v>
      </c>
    </row>
    <row r="8" spans="1:21" x14ac:dyDescent="0.25">
      <c r="A8" s="17">
        <v>2012</v>
      </c>
      <c r="B8" s="18">
        <f>GETPIVOTDATA("ENUNCIADO",Dinâmica!$A$3,"ANO",2012)</f>
        <v>39</v>
      </c>
      <c r="C8" s="19">
        <v>15</v>
      </c>
      <c r="D8" s="19">
        <v>217</v>
      </c>
      <c r="E8" s="19" t="s">
        <v>110</v>
      </c>
      <c r="F8" s="20" t="s">
        <v>37</v>
      </c>
      <c r="G8" s="19">
        <v>86</v>
      </c>
      <c r="H8" s="19" t="s">
        <v>177</v>
      </c>
      <c r="I8" s="19" t="s">
        <v>293</v>
      </c>
      <c r="J8" s="19" t="s">
        <v>293</v>
      </c>
      <c r="K8" s="19" t="s">
        <v>293</v>
      </c>
      <c r="L8" s="19" t="s">
        <v>293</v>
      </c>
      <c r="M8" s="19">
        <v>14</v>
      </c>
      <c r="N8" s="19" t="s">
        <v>340</v>
      </c>
      <c r="O8" s="19" t="s">
        <v>294</v>
      </c>
      <c r="P8" s="21">
        <v>13</v>
      </c>
      <c r="Q8" s="21" t="s">
        <v>392</v>
      </c>
      <c r="R8" s="21">
        <v>3</v>
      </c>
      <c r="S8" s="22" t="s">
        <v>352</v>
      </c>
      <c r="T8" s="16">
        <v>12</v>
      </c>
      <c r="U8" s="62">
        <v>28</v>
      </c>
    </row>
    <row r="9" spans="1:21" x14ac:dyDescent="0.25">
      <c r="A9" s="17">
        <v>2013</v>
      </c>
      <c r="B9" s="18">
        <f>GETPIVOTDATA("ENUNCIADO",Dinâmica!$A$3,"ANO",2013)</f>
        <v>26</v>
      </c>
      <c r="C9" s="19">
        <v>7</v>
      </c>
      <c r="D9" s="19">
        <v>174</v>
      </c>
      <c r="E9" s="19" t="s">
        <v>110</v>
      </c>
      <c r="F9" s="20" t="s">
        <v>393</v>
      </c>
      <c r="G9" s="19">
        <v>81</v>
      </c>
      <c r="H9" s="19" t="s">
        <v>177</v>
      </c>
      <c r="I9" s="19" t="s">
        <v>293</v>
      </c>
      <c r="J9" s="19" t="s">
        <v>293</v>
      </c>
      <c r="K9" s="19" t="s">
        <v>293</v>
      </c>
      <c r="L9" s="19" t="s">
        <v>293</v>
      </c>
      <c r="M9" s="19">
        <v>30</v>
      </c>
      <c r="N9" s="19" t="s">
        <v>340</v>
      </c>
      <c r="O9" s="19" t="s">
        <v>294</v>
      </c>
      <c r="P9" s="21">
        <v>15</v>
      </c>
      <c r="Q9" s="21">
        <v>50</v>
      </c>
      <c r="R9" s="21"/>
      <c r="S9" s="22" t="s">
        <v>391</v>
      </c>
      <c r="T9" s="16">
        <v>15</v>
      </c>
      <c r="U9" s="62">
        <v>37</v>
      </c>
    </row>
    <row r="10" spans="1:21" x14ac:dyDescent="0.25">
      <c r="A10" s="17">
        <v>2014</v>
      </c>
      <c r="B10" s="18">
        <f>GETPIVOTDATA("ENUNCIADO",Dinâmica!$A$3,"ANO",2014)</f>
        <v>41</v>
      </c>
      <c r="C10" s="19">
        <v>8</v>
      </c>
      <c r="D10" s="19">
        <v>119</v>
      </c>
      <c r="E10" s="19" t="s">
        <v>423</v>
      </c>
      <c r="F10" s="20" t="s">
        <v>393</v>
      </c>
      <c r="G10" s="19">
        <v>57</v>
      </c>
      <c r="H10" s="19" t="s">
        <v>177</v>
      </c>
      <c r="I10" s="19" t="s">
        <v>293</v>
      </c>
      <c r="J10" s="19" t="s">
        <v>293</v>
      </c>
      <c r="K10" s="19" t="s">
        <v>293</v>
      </c>
      <c r="L10" s="19" t="s">
        <v>293</v>
      </c>
      <c r="M10" s="19">
        <v>14</v>
      </c>
      <c r="N10" s="19" t="s">
        <v>340</v>
      </c>
      <c r="O10" s="19" t="s">
        <v>294</v>
      </c>
      <c r="P10" s="21">
        <v>34</v>
      </c>
      <c r="Q10" s="21">
        <v>44</v>
      </c>
      <c r="R10" s="21"/>
      <c r="S10" s="22" t="s">
        <v>424</v>
      </c>
      <c r="T10" s="16">
        <v>1</v>
      </c>
      <c r="U10" s="62">
        <v>37</v>
      </c>
    </row>
    <row r="11" spans="1:21" x14ac:dyDescent="0.25">
      <c r="A11" s="17">
        <v>2015</v>
      </c>
      <c r="B11" s="18">
        <f>GETPIVOTDATA("ENUNCIADO",Dinâmica!$A$3,"ANO",2015)</f>
        <v>42</v>
      </c>
      <c r="C11" s="19">
        <f>19+5</f>
        <v>24</v>
      </c>
      <c r="D11" s="19">
        <v>107</v>
      </c>
      <c r="E11" s="19" t="s">
        <v>423</v>
      </c>
      <c r="F11" s="20" t="s">
        <v>393</v>
      </c>
      <c r="G11" s="19">
        <v>69</v>
      </c>
      <c r="H11" s="19" t="s">
        <v>111</v>
      </c>
      <c r="I11" s="19" t="s">
        <v>111</v>
      </c>
      <c r="J11" s="19" t="s">
        <v>293</v>
      </c>
      <c r="K11" s="19" t="s">
        <v>293</v>
      </c>
      <c r="L11" s="19" t="s">
        <v>293</v>
      </c>
      <c r="M11" s="19">
        <v>10</v>
      </c>
      <c r="N11" s="23" t="s">
        <v>468</v>
      </c>
      <c r="O11" s="19" t="s">
        <v>294</v>
      </c>
      <c r="P11" s="21">
        <v>36</v>
      </c>
      <c r="Q11" s="33">
        <v>70</v>
      </c>
      <c r="R11" s="21"/>
      <c r="S11" s="22" t="s">
        <v>467</v>
      </c>
      <c r="T11" s="16">
        <v>4</v>
      </c>
      <c r="U11" s="62">
        <v>35</v>
      </c>
    </row>
    <row r="12" spans="1:21" x14ac:dyDescent="0.25">
      <c r="A12" s="17">
        <v>2016</v>
      </c>
      <c r="B12" s="18">
        <f>GETPIVOTDATA("ENUNCIADO",Dinâmica!$A$3,"ANO",2016)</f>
        <v>40</v>
      </c>
      <c r="C12" s="19">
        <v>5</v>
      </c>
      <c r="D12" s="19">
        <v>160</v>
      </c>
      <c r="E12" s="19" t="s">
        <v>423</v>
      </c>
      <c r="F12" s="20" t="s">
        <v>393</v>
      </c>
      <c r="G12" s="19">
        <v>76</v>
      </c>
      <c r="H12" s="19" t="s">
        <v>111</v>
      </c>
      <c r="I12" s="19" t="s">
        <v>111</v>
      </c>
      <c r="J12" s="19" t="s">
        <v>293</v>
      </c>
      <c r="K12" s="19" t="s">
        <v>293</v>
      </c>
      <c r="L12" s="19" t="s">
        <v>111</v>
      </c>
      <c r="M12" s="19">
        <v>8</v>
      </c>
      <c r="N12" s="23" t="s">
        <v>468</v>
      </c>
      <c r="O12" s="19" t="s">
        <v>294</v>
      </c>
      <c r="P12" s="21">
        <v>26</v>
      </c>
      <c r="Q12" s="21">
        <v>151</v>
      </c>
      <c r="R12" s="21"/>
      <c r="S12" s="22" t="s">
        <v>511</v>
      </c>
      <c r="T12" s="16">
        <v>3</v>
      </c>
      <c r="U12" s="62">
        <v>38</v>
      </c>
    </row>
    <row r="13" spans="1:21" x14ac:dyDescent="0.25">
      <c r="A13" s="17">
        <v>2017</v>
      </c>
      <c r="B13" s="18">
        <f>GETPIVOTDATA("ENUNCIADO",Dinâmica!$A$3,"ANO",2017)</f>
        <v>35</v>
      </c>
      <c r="C13" s="19">
        <v>5</v>
      </c>
      <c r="D13" s="19">
        <v>179</v>
      </c>
      <c r="E13" s="19" t="s">
        <v>423</v>
      </c>
      <c r="F13" s="20" t="s">
        <v>554</v>
      </c>
      <c r="G13" s="19" t="s">
        <v>111</v>
      </c>
      <c r="H13" s="19" t="s">
        <v>111</v>
      </c>
      <c r="I13" s="19" t="s">
        <v>111</v>
      </c>
      <c r="J13" s="19" t="s">
        <v>293</v>
      </c>
      <c r="K13" s="19" t="s">
        <v>293</v>
      </c>
      <c r="L13" s="19" t="s">
        <v>111</v>
      </c>
      <c r="M13" s="19">
        <v>1</v>
      </c>
      <c r="N13" s="23" t="s">
        <v>468</v>
      </c>
      <c r="O13" s="19" t="s">
        <v>553</v>
      </c>
      <c r="P13" s="21">
        <v>19</v>
      </c>
      <c r="Q13" s="21">
        <v>474</v>
      </c>
      <c r="R13" s="21" t="s">
        <v>111</v>
      </c>
      <c r="S13" s="22" t="s">
        <v>590</v>
      </c>
      <c r="T13" s="16">
        <v>6</v>
      </c>
      <c r="U13" s="62">
        <v>40</v>
      </c>
    </row>
    <row r="14" spans="1:21" x14ac:dyDescent="0.25">
      <c r="A14" s="17">
        <v>2018</v>
      </c>
      <c r="B14" s="18">
        <f>GETPIVOTDATA("ENUNCIADO",Dinâmica!$A$3,"ANO",2018)</f>
        <v>50</v>
      </c>
      <c r="C14" s="19">
        <v>2</v>
      </c>
      <c r="D14" s="19">
        <v>104</v>
      </c>
      <c r="E14" s="19" t="s">
        <v>423</v>
      </c>
      <c r="F14" s="20" t="s">
        <v>554</v>
      </c>
      <c r="G14" s="19" t="s">
        <v>111</v>
      </c>
      <c r="H14" s="19" t="s">
        <v>111</v>
      </c>
      <c r="I14" s="19" t="s">
        <v>111</v>
      </c>
      <c r="J14" s="19" t="s">
        <v>293</v>
      </c>
      <c r="K14" s="19" t="s">
        <v>293</v>
      </c>
      <c r="L14" s="19" t="s">
        <v>111</v>
      </c>
      <c r="M14" s="19" t="s">
        <v>111</v>
      </c>
      <c r="N14" s="19" t="s">
        <v>592</v>
      </c>
      <c r="O14" s="19" t="s">
        <v>591</v>
      </c>
      <c r="P14" s="21">
        <v>22</v>
      </c>
      <c r="Q14" s="21">
        <v>57</v>
      </c>
      <c r="R14" s="21">
        <v>29</v>
      </c>
      <c r="S14" s="22" t="s">
        <v>593</v>
      </c>
      <c r="T14" s="16">
        <v>3</v>
      </c>
      <c r="U14" s="62">
        <v>41</v>
      </c>
    </row>
    <row r="15" spans="1:21" x14ac:dyDescent="0.25">
      <c r="A15" s="17">
        <v>2019</v>
      </c>
      <c r="B15" s="18">
        <f>GETPIVOTDATA("ENUNCIADO",Dinâmica!$A$3,"ANO",2019)</f>
        <v>64</v>
      </c>
      <c r="C15" s="19">
        <f>281+2</f>
        <v>283</v>
      </c>
      <c r="D15" s="19">
        <v>136</v>
      </c>
      <c r="E15" s="19" t="s">
        <v>423</v>
      </c>
      <c r="F15" s="20" t="s">
        <v>554</v>
      </c>
      <c r="G15" s="19" t="s">
        <v>111</v>
      </c>
      <c r="H15" s="19" t="s">
        <v>111</v>
      </c>
      <c r="I15" s="19" t="s">
        <v>111</v>
      </c>
      <c r="J15" s="19" t="s">
        <v>293</v>
      </c>
      <c r="K15" s="19" t="s">
        <v>111</v>
      </c>
      <c r="L15" s="19" t="s">
        <v>111</v>
      </c>
      <c r="M15" s="19" t="s">
        <v>111</v>
      </c>
      <c r="N15" s="19" t="s">
        <v>592</v>
      </c>
      <c r="O15" s="19" t="s">
        <v>591</v>
      </c>
      <c r="P15" s="21">
        <v>13</v>
      </c>
      <c r="Q15" s="21" t="s">
        <v>707</v>
      </c>
      <c r="R15" s="21">
        <v>17</v>
      </c>
      <c r="S15" s="22" t="s">
        <v>645</v>
      </c>
      <c r="T15" s="16">
        <v>16</v>
      </c>
      <c r="U15" s="62">
        <v>43</v>
      </c>
    </row>
    <row r="16" spans="1:21" x14ac:dyDescent="0.25">
      <c r="A16" s="17">
        <v>2020</v>
      </c>
      <c r="B16" s="18">
        <f>GETPIVOTDATA("ENUNCIADO",Dinâmica!$A$3,"ANO",2020)</f>
        <v>56</v>
      </c>
      <c r="C16" s="19">
        <v>4</v>
      </c>
      <c r="D16" s="19">
        <v>185</v>
      </c>
      <c r="E16" s="19" t="s">
        <v>423</v>
      </c>
      <c r="F16" s="47" t="s">
        <v>708</v>
      </c>
      <c r="G16" s="19" t="s">
        <v>111</v>
      </c>
      <c r="H16" s="19" t="s">
        <v>111</v>
      </c>
      <c r="I16" s="19" t="s">
        <v>111</v>
      </c>
      <c r="J16" s="19" t="s">
        <v>293</v>
      </c>
      <c r="K16" s="19" t="s">
        <v>111</v>
      </c>
      <c r="L16" s="19" t="s">
        <v>111</v>
      </c>
      <c r="M16" s="19" t="s">
        <v>111</v>
      </c>
      <c r="N16" s="19" t="s">
        <v>592</v>
      </c>
      <c r="O16" s="19" t="s">
        <v>591</v>
      </c>
      <c r="P16" s="21">
        <v>7</v>
      </c>
      <c r="Q16" s="21" t="s">
        <v>707</v>
      </c>
      <c r="R16" s="21" t="s">
        <v>111</v>
      </c>
      <c r="S16" s="22" t="s">
        <v>709</v>
      </c>
      <c r="T16" s="16">
        <v>24</v>
      </c>
      <c r="U16" s="62">
        <v>51</v>
      </c>
    </row>
    <row r="17" spans="1:21" x14ac:dyDescent="0.25">
      <c r="A17" s="17">
        <v>2021</v>
      </c>
      <c r="B17" s="18">
        <f>GETPIVOTDATA("ENUNCIADO",Dinâmica!$A$3,"ANO",2021)</f>
        <v>81</v>
      </c>
      <c r="C17" s="19">
        <v>25</v>
      </c>
      <c r="D17" s="19">
        <v>150</v>
      </c>
      <c r="E17" s="19" t="s">
        <v>423</v>
      </c>
      <c r="F17" s="20" t="s">
        <v>2570</v>
      </c>
      <c r="G17" s="19" t="s">
        <v>111</v>
      </c>
      <c r="H17" s="19" t="s">
        <v>111</v>
      </c>
      <c r="I17" s="19" t="s">
        <v>111</v>
      </c>
      <c r="J17" s="19" t="s">
        <v>293</v>
      </c>
      <c r="K17" s="19" t="s">
        <v>111</v>
      </c>
      <c r="L17" s="19" t="s">
        <v>111</v>
      </c>
      <c r="M17" s="19">
        <v>2</v>
      </c>
      <c r="N17" s="19" t="s">
        <v>762</v>
      </c>
      <c r="O17" s="19" t="s">
        <v>591</v>
      </c>
      <c r="P17" s="21">
        <v>25</v>
      </c>
      <c r="Q17" s="21" t="s">
        <v>846</v>
      </c>
      <c r="R17" s="21" t="s">
        <v>111</v>
      </c>
      <c r="S17" s="22" t="s">
        <v>847</v>
      </c>
      <c r="T17" s="16">
        <v>33</v>
      </c>
      <c r="U17" s="62">
        <v>55</v>
      </c>
    </row>
    <row r="18" spans="1:21" x14ac:dyDescent="0.25">
      <c r="A18" s="17">
        <v>2022</v>
      </c>
      <c r="B18" s="18">
        <f>GETPIVOTDATA("ENUNCIADO",Dinâmica!$A$3,"ANO",2022)</f>
        <v>54</v>
      </c>
      <c r="C18" s="19">
        <v>17</v>
      </c>
      <c r="D18" s="19">
        <v>95</v>
      </c>
      <c r="E18" s="19" t="s">
        <v>423</v>
      </c>
      <c r="F18" s="20" t="s">
        <v>2570</v>
      </c>
      <c r="G18" s="19" t="s">
        <v>111</v>
      </c>
      <c r="H18" s="19" t="s">
        <v>111</v>
      </c>
      <c r="I18" s="19" t="s">
        <v>111</v>
      </c>
      <c r="J18" s="19" t="s">
        <v>293</v>
      </c>
      <c r="K18" s="19" t="s">
        <v>111</v>
      </c>
      <c r="L18" s="19" t="s">
        <v>111</v>
      </c>
      <c r="M18" s="19">
        <v>3</v>
      </c>
      <c r="N18" s="19" t="s">
        <v>762</v>
      </c>
      <c r="O18" s="19" t="s">
        <v>591</v>
      </c>
      <c r="P18" s="21">
        <v>19</v>
      </c>
      <c r="Q18" s="21" t="s">
        <v>901</v>
      </c>
      <c r="R18" s="21" t="s">
        <v>111</v>
      </c>
      <c r="S18" s="22" t="s">
        <v>848</v>
      </c>
      <c r="T18" s="16">
        <v>24</v>
      </c>
      <c r="U18" s="62">
        <v>61</v>
      </c>
    </row>
    <row r="19" spans="1:21" x14ac:dyDescent="0.25">
      <c r="B19" s="6">
        <f>SUM(B2:B18)</f>
        <v>805</v>
      </c>
      <c r="C19" s="6">
        <f>SUM(C2:C18)</f>
        <v>461</v>
      </c>
      <c r="D19" s="6">
        <f>SUM(D2:D18)</f>
        <v>2504</v>
      </c>
      <c r="F19" s="8"/>
      <c r="S19" s="35"/>
    </row>
    <row r="20" spans="1:21" x14ac:dyDescent="0.25">
      <c r="J20"/>
      <c r="K20"/>
      <c r="L20"/>
      <c r="M20"/>
      <c r="N20"/>
      <c r="O20"/>
      <c r="P20"/>
      <c r="Q20"/>
      <c r="R20"/>
      <c r="S20"/>
      <c r="T20"/>
    </row>
  </sheetData>
  <autoFilter ref="A1:U1" xr:uid="{2EF41CB3-DA9A-4B9A-9E48-4174FE5C72A2}"/>
  <phoneticPr fontId="10" type="noConversion"/>
  <pageMargins left="0.511811024" right="0.511811024" top="0.78740157499999996" bottom="0.78740157499999996" header="0.31496062000000002" footer="0.31496062000000002"/>
  <pageSetup paperSize="9" scale="55" orientation="landscape"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Falácias</vt:lpstr>
      <vt:lpstr>Dinâmica</vt:lpstr>
      <vt:lpstr>Falácias para Ira</vt:lpstr>
      <vt:lpstr>TD Iramuteq</vt:lpstr>
      <vt:lpstr>Variaveis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lavoisiene</dc:creator>
  <cp:lastModifiedBy>lavoisiene</cp:lastModifiedBy>
  <cp:lastPrinted>2023-09-11T14:39:37Z</cp:lastPrinted>
  <dcterms:created xsi:type="dcterms:W3CDTF">2023-06-20T13:15:03Z</dcterms:created>
  <dcterms:modified xsi:type="dcterms:W3CDTF">2024-01-10T15:18:55Z</dcterms:modified>
</cp:coreProperties>
</file>