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rianWild\Dev\Benchmark\backend\data\"/>
    </mc:Choice>
  </mc:AlternateContent>
  <xr:revisionPtr revIDLastSave="0" documentId="13_ncr:1_{BFE1E736-6DC5-4CDA-93DB-02AE2F13E214}" xr6:coauthVersionLast="47" xr6:coauthVersionMax="47" xr10:uidLastSave="{00000000-0000-0000-0000-000000000000}"/>
  <bookViews>
    <workbookView xWindow="-21528" yWindow="1032" windowWidth="21624" windowHeight="11304" xr2:uid="{00000000-000D-0000-FFFF-FFFF00000000}"/>
  </bookViews>
  <sheets>
    <sheet name="Basis" sheetId="1" r:id="rId1"/>
    <sheet name="Daten für Berechnung" sheetId="6" r:id="rId2"/>
    <sheet name="Themen" sheetId="5" r:id="rId3"/>
    <sheet name="Dropdown" sheetId="2" r:id="rId4"/>
    <sheet name="Kalkulation" sheetId="3" r:id="rId5"/>
    <sheet name="Äquivalen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7" i="3" l="1"/>
  <c r="G74" i="3" l="1"/>
  <c r="G73" i="3"/>
  <c r="G70" i="3" l="1"/>
  <c r="G69" i="3"/>
  <c r="G68" i="3"/>
  <c r="G67" i="3"/>
  <c r="G66" i="3"/>
  <c r="G65" i="3"/>
  <c r="G64" i="3"/>
  <c r="G63" i="3"/>
  <c r="G62" i="3"/>
  <c r="G61" i="3"/>
  <c r="G60" i="3"/>
  <c r="G59" i="3"/>
  <c r="G48" i="3"/>
  <c r="G47" i="3"/>
  <c r="G42" i="3"/>
  <c r="G41" i="3"/>
  <c r="G52" i="3"/>
  <c r="G51" i="3"/>
  <c r="G46" i="3"/>
  <c r="G45" i="3"/>
  <c r="G50" i="3"/>
  <c r="G49" i="3"/>
  <c r="G44" i="3"/>
  <c r="G43" i="3"/>
  <c r="G72" i="3"/>
  <c r="G71" i="3"/>
  <c r="G58" i="3"/>
  <c r="G57" i="3"/>
  <c r="G56" i="3"/>
  <c r="G55" i="3"/>
  <c r="G54" i="3"/>
  <c r="G40" i="3"/>
  <c r="G39" i="3"/>
  <c r="G38" i="3"/>
  <c r="G37" i="3"/>
  <c r="G36" i="3"/>
  <c r="J1" i="2" l="1"/>
  <c r="I1" i="2" l="1"/>
  <c r="H1" i="2"/>
  <c r="G1" i="2"/>
  <c r="F1" i="2"/>
  <c r="E1" i="2"/>
  <c r="D1" i="2"/>
  <c r="B1" i="2"/>
  <c r="C1" i="2"/>
  <c r="A1" i="2" l="1"/>
</calcChain>
</file>

<file path=xl/sharedStrings.xml><?xml version="1.0" encoding="utf-8"?>
<sst xmlns="http://schemas.openxmlformats.org/spreadsheetml/2006/main" count="1480" uniqueCount="677">
  <si>
    <t>Name</t>
  </si>
  <si>
    <t>Art</t>
  </si>
  <si>
    <t>PLZ</t>
  </si>
  <si>
    <t>Wert</t>
  </si>
  <si>
    <t>GWH Art</t>
  </si>
  <si>
    <t>Kategorie</t>
  </si>
  <si>
    <t>Einheit</t>
  </si>
  <si>
    <t>Thema</t>
  </si>
  <si>
    <t>Basiert auf</t>
  </si>
  <si>
    <t>Mehrfachauswahl</t>
  </si>
  <si>
    <t>Eingabe</t>
  </si>
  <si>
    <t>nein</t>
  </si>
  <si>
    <t>GWH Alter</t>
  </si>
  <si>
    <t>Venlo</t>
  </si>
  <si>
    <t>Deutsche Norm</t>
  </si>
  <si>
    <t>Folie</t>
  </si>
  <si>
    <t>Jahre</t>
  </si>
  <si>
    <t>Bedachungsmaterial</t>
  </si>
  <si>
    <t>&lt;10</t>
  </si>
  <si>
    <t>10-25</t>
  </si>
  <si>
    <t>&gt;10</t>
  </si>
  <si>
    <t>Einfachglas</t>
  </si>
  <si>
    <t>Doppelglas</t>
  </si>
  <si>
    <t>Doppelstegplatte</t>
  </si>
  <si>
    <t>Dreifachstegplatte</t>
  </si>
  <si>
    <t>Auswahl</t>
  </si>
  <si>
    <t>Alter des Bedachungsmaterials</t>
  </si>
  <si>
    <t xml:space="preserve">Bestimmt den geographischen Ort des GWH, wird für die Kalkulation </t>
  </si>
  <si>
    <t>Art des Stehwandmaterial</t>
  </si>
  <si>
    <t>Doppelfolie</t>
  </si>
  <si>
    <t>Einfachfolie</t>
  </si>
  <si>
    <t>Energieschirm</t>
  </si>
  <si>
    <t>einfach</t>
  </si>
  <si>
    <t>doppelt</t>
  </si>
  <si>
    <t>Stehwandhöhe</t>
  </si>
  <si>
    <t>Länge</t>
  </si>
  <si>
    <t>Breite</t>
  </si>
  <si>
    <t>Kappenbreite</t>
  </si>
  <si>
    <t>Meter</t>
  </si>
  <si>
    <t>Verwendung</t>
  </si>
  <si>
    <t>Kalkulation Produktionsfläche</t>
  </si>
  <si>
    <t>Produktion</t>
  </si>
  <si>
    <t>Kultursystem</t>
  </si>
  <si>
    <t>Boden</t>
  </si>
  <si>
    <t>Konventionell</t>
  </si>
  <si>
    <t>Biologisch</t>
  </si>
  <si>
    <t>Fruchtgewicht</t>
  </si>
  <si>
    <t>10-30</t>
  </si>
  <si>
    <t>30-100</t>
  </si>
  <si>
    <t>100-150</t>
  </si>
  <si>
    <t>&gt;150</t>
  </si>
  <si>
    <t>Gramm</t>
  </si>
  <si>
    <t>Kulturfläche</t>
  </si>
  <si>
    <t>wert</t>
  </si>
  <si>
    <t>Quadratmeter</t>
  </si>
  <si>
    <t>Kalenderwoche</t>
  </si>
  <si>
    <t>Kultur Ende</t>
  </si>
  <si>
    <t>Kultur Beginn</t>
  </si>
  <si>
    <t>Pflanzdichte</t>
  </si>
  <si>
    <t>Pfl/m²</t>
  </si>
  <si>
    <t>Pflanzenabstand in der Reihe</t>
  </si>
  <si>
    <t>Reihenabstand</t>
  </si>
  <si>
    <t>Kalkulation Pfl/m²</t>
  </si>
  <si>
    <t>Ertrag</t>
  </si>
  <si>
    <t>kg/Jahr</t>
  </si>
  <si>
    <t>Ertrag/Jahr</t>
  </si>
  <si>
    <t>Ertrag/Monat</t>
  </si>
  <si>
    <t>Ertrag/KW</t>
  </si>
  <si>
    <t>ja</t>
  </si>
  <si>
    <t>kg/Monat</t>
  </si>
  <si>
    <t>kg/KW</t>
  </si>
  <si>
    <t>Notiz</t>
  </si>
  <si>
    <t>Entscheidung</t>
  </si>
  <si>
    <t>Anzahl Triebe</t>
  </si>
  <si>
    <t>1-fach</t>
  </si>
  <si>
    <t>2-fach</t>
  </si>
  <si>
    <t>3-fach</t>
  </si>
  <si>
    <t>Anzahl</t>
  </si>
  <si>
    <t>Mittlere Solltemperatur Tag</t>
  </si>
  <si>
    <t>°C</t>
  </si>
  <si>
    <t>Mittlere Solltemperatur Nacht</t>
  </si>
  <si>
    <t>Entfeuchtung</t>
  </si>
  <si>
    <t>Relative Luftfeuchte</t>
  </si>
  <si>
    <t>%rF</t>
  </si>
  <si>
    <t>Relative Luftfeuchte, Sollwert für aktivierung Entfeuchtung</t>
  </si>
  <si>
    <t>Berechnung</t>
  </si>
  <si>
    <t>Beispielwerte</t>
  </si>
  <si>
    <t>Energieträger</t>
  </si>
  <si>
    <t>Energieverbrauch</t>
  </si>
  <si>
    <t>Erdgas</t>
  </si>
  <si>
    <t>Heizöl</t>
  </si>
  <si>
    <t>Steinkohle</t>
  </si>
  <si>
    <t>Hackschnitzel</t>
  </si>
  <si>
    <t>Biogas</t>
  </si>
  <si>
    <t>Braunkohle</t>
  </si>
  <si>
    <t>Geothermie</t>
  </si>
  <si>
    <t>Kategorie + Wert</t>
  </si>
  <si>
    <t>Auswahl + Eingabe</t>
  </si>
  <si>
    <t>Einheiten</t>
  </si>
  <si>
    <t>Kubikmeter</t>
  </si>
  <si>
    <t>Strom</t>
  </si>
  <si>
    <t>Stromverbrauch für die Kulturfläch</t>
  </si>
  <si>
    <t>kWh</t>
  </si>
  <si>
    <t>Wird die Kultur belichtet?</t>
  </si>
  <si>
    <t>Zusatzbelichtung</t>
  </si>
  <si>
    <t>Anwort "ja" bei Zusatzbelichtung</t>
  </si>
  <si>
    <t>Anschlussleistung pro Lampe</t>
  </si>
  <si>
    <t>Anzahl Lampen</t>
  </si>
  <si>
    <t>Laufzeit pro Tag</t>
  </si>
  <si>
    <t>Stunden</t>
  </si>
  <si>
    <t>Watt</t>
  </si>
  <si>
    <t>Stromherkunft</t>
  </si>
  <si>
    <t>Deutscher Strommix</t>
  </si>
  <si>
    <t>Auswahl + Werte</t>
  </si>
  <si>
    <t>BHKW</t>
  </si>
  <si>
    <t>CO2-Zudosierung</t>
  </si>
  <si>
    <t>Verbrauchsmittel</t>
  </si>
  <si>
    <t>kg</t>
  </si>
  <si>
    <t>CO2-Herkunft</t>
  </si>
  <si>
    <t>bei "Eingabe" von CO2-Zudosierungs-Wert</t>
  </si>
  <si>
    <t>technisches CO2</t>
  </si>
  <si>
    <t>eigenes BHKW</t>
  </si>
  <si>
    <t>Düngemittel: Vereinfachte Angabe</t>
  </si>
  <si>
    <t>Vinasse</t>
  </si>
  <si>
    <t>A/B Bag: Standarddüngung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</si>
  <si>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</si>
  <si>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</si>
  <si>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</si>
  <si>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</si>
  <si>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</si>
  <si>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</si>
  <si>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Borax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</si>
  <si>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</si>
  <si>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</si>
  <si>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</si>
  <si>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</si>
  <si>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</si>
  <si>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</si>
  <si>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</si>
  <si>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Düngemittel: Detalierte Angabe</t>
  </si>
  <si>
    <t>Fungizide</t>
  </si>
  <si>
    <t>Liter</t>
  </si>
  <si>
    <t>Insektizide</t>
  </si>
  <si>
    <t>Growbags</t>
  </si>
  <si>
    <t>Verbrauchsmaterialien</t>
  </si>
  <si>
    <t>ja/nein</t>
  </si>
  <si>
    <t>Verwenden Sie Growbags?</t>
  </si>
  <si>
    <t>Auswahl "Konventionell"</t>
  </si>
  <si>
    <t>Volumen Growbags</t>
  </si>
  <si>
    <t>Auswahl "ja" bei Growbags</t>
  </si>
  <si>
    <t>Länge Growbags</t>
  </si>
  <si>
    <t>cm</t>
  </si>
  <si>
    <t>Pflanzen pro Bag</t>
  </si>
  <si>
    <t>Standardsubstrat</t>
  </si>
  <si>
    <t>Kokos</t>
  </si>
  <si>
    <t>Kompost</t>
  </si>
  <si>
    <t>Steinwolle</t>
  </si>
  <si>
    <t>Perlite</t>
  </si>
  <si>
    <t>%</t>
  </si>
  <si>
    <t>Anteil des Substrats</t>
  </si>
  <si>
    <t>Substrat</t>
  </si>
  <si>
    <t>Kunststoff</t>
  </si>
  <si>
    <t>Jute</t>
  </si>
  <si>
    <t>Sisal</t>
  </si>
  <si>
    <t>Zellulose</t>
  </si>
  <si>
    <t>andere Nachhaltige/abbaubare Option</t>
  </si>
  <si>
    <t>Bambusstab</t>
  </si>
  <si>
    <t>GWH-Fläche</t>
  </si>
  <si>
    <t>GWH-Länge*GWH-Breite</t>
  </si>
  <si>
    <t>je Trieb</t>
  </si>
  <si>
    <t>Metall</t>
  </si>
  <si>
    <t>Nachhaltige / kompostierbare Option</t>
  </si>
  <si>
    <t>Klipse: Material</t>
  </si>
  <si>
    <t>Klipse: Gesamtmenge</t>
  </si>
  <si>
    <t>Klipse: Anzahl pro Trieb</t>
  </si>
  <si>
    <t>Stück</t>
  </si>
  <si>
    <t>entweder Gesamtmenge oder Anzahl pro Trieb als Eingabe nötig</t>
  </si>
  <si>
    <t>Klipse: Wiederverwendung</t>
  </si>
  <si>
    <t>bei Nichteingabe Standardwert 1 Jahr</t>
  </si>
  <si>
    <t>Rispenbügel: Material</t>
  </si>
  <si>
    <t>Rispenbügel: Gesamtmenge</t>
  </si>
  <si>
    <t>Rispenbügel: Anzahl pro Trieb</t>
  </si>
  <si>
    <t>Rispenbügel: Wiederverwendung</t>
  </si>
  <si>
    <t>Bodenfolien</t>
  </si>
  <si>
    <t>Eisen</t>
  </si>
  <si>
    <t>Alluminium</t>
  </si>
  <si>
    <t>Holz</t>
  </si>
  <si>
    <t>Sonstige Verbrauchsmaterialien</t>
  </si>
  <si>
    <t>Sonstige Verbrauchsmaterialien: Menge</t>
  </si>
  <si>
    <t>Sonstige Verbrauchsmaterialien: Wiederverwendung</t>
  </si>
  <si>
    <t>Werte</t>
  </si>
  <si>
    <t>Jungpflanzen Zukauf</t>
  </si>
  <si>
    <t>Jungpflanzen Entfernung</t>
  </si>
  <si>
    <t>km</t>
  </si>
  <si>
    <t>Wie weit werden die Jungpflanzen zu Ihnen transportiert?</t>
  </si>
  <si>
    <t>Auswahl "ja" bei Zukauf Jungpflanzen</t>
  </si>
  <si>
    <t>Verpackungsmaterial: Karton</t>
  </si>
  <si>
    <t>Wieviel Karton wird insgesamt für Verpackung verwendet?</t>
  </si>
  <si>
    <t>Wieviel plastik wird insgesamt für Verpackung verwendet?</t>
  </si>
  <si>
    <t>Verpackungsmaterial: Plastik</t>
  </si>
  <si>
    <t>Transport der Ware: Auslieferungen</t>
  </si>
  <si>
    <t>Fahrten</t>
  </si>
  <si>
    <t>Transport der Ware: Distanz</t>
  </si>
  <si>
    <t>Wie häufig wird pro Woche Ware ausgeliefert?</t>
  </si>
  <si>
    <t>Welche Strecke wird dabei durchschnittlich gefahren? (Hin- &amp; Rückfahrt)</t>
  </si>
  <si>
    <t>zugehörig zu jeder Auswahlmöglichkeit bei "Sonstige Verbrauchsmaterialien"</t>
  </si>
  <si>
    <t>Notiz 2</t>
  </si>
  <si>
    <t>Bewässerungsart</t>
  </si>
  <si>
    <t>Tropfschläuche</t>
  </si>
  <si>
    <t>Bodensprenkler</t>
  </si>
  <si>
    <t>Handschlauch</t>
  </si>
  <si>
    <t>Nützlinge</t>
  </si>
  <si>
    <t>Raubmilben (Phytoseiulus, Amblyseius, oder vergleichbares)</t>
  </si>
  <si>
    <t>Macrolophus (oder vergleichbares)</t>
  </si>
  <si>
    <t>Schlupfwespen (Aphidius, Dacnusa, Diglyphus, oder vergleichbares)</t>
  </si>
  <si>
    <t>Gallmücken (Aphidoletes, oder vergleichbares)</t>
  </si>
  <si>
    <t>Florfliegen (Chrysoperla, oder vergleichbares)</t>
  </si>
  <si>
    <t>Erzwespe (Encasia, Eretmocerus, oder vergleichbares)</t>
  </si>
  <si>
    <t>Futter für Macrolophus (Ephestia-Eier, Sitrotroga-Eier, Artemia, oder vergleichbares)</t>
  </si>
  <si>
    <t>Nützlinge Menge</t>
  </si>
  <si>
    <t>Hummeln</t>
  </si>
  <si>
    <t>Entscheidung (Eingabe von verscheidenen Werten, jenachdem welche Daten vorhanden sind)</t>
  </si>
  <si>
    <t>Auswahl (Wahl zwischen verscheidenen Kategorien)</t>
  </si>
  <si>
    <t>Beschreibung (Frage)</t>
  </si>
  <si>
    <t>Infotext</t>
  </si>
  <si>
    <t>Relevanz für CO2</t>
  </si>
  <si>
    <t>Relevanz für H20</t>
  </si>
  <si>
    <t>Themengebiet</t>
  </si>
  <si>
    <t>Introtext</t>
  </si>
  <si>
    <t>allgemeine Betriebsdaten</t>
  </si>
  <si>
    <t>Kulturdaten</t>
  </si>
  <si>
    <t>Kulturführung</t>
  </si>
  <si>
    <t>Postleitzahl (zur Wetterdatenbestimmung)</t>
  </si>
  <si>
    <t>Stehwandmaterial</t>
  </si>
  <si>
    <t>Alter des Gewächshauses</t>
  </si>
  <si>
    <t>Bauart des Gewächshauses</t>
  </si>
  <si>
    <t>Art des Energieschirms</t>
  </si>
  <si>
    <t>Auf welche Weise produzieren Sie?</t>
  </si>
  <si>
    <t>Welches Kultursystem wird verwendet?</t>
  </si>
  <si>
    <t>Welche Fruchtgrößen werden in dem betreffenden Gewächshaus erzielt?</t>
  </si>
  <si>
    <t xml:space="preserve">Fruchtgrößen erlauben es verschiedene Tomatentypen mit unterschiedlichen Anforderungen zu unterscheiden. So liegen beispielsweise Cocktailtomaten mit einem Gewicht von 35 bis 50 Gramm  in dem Fruchtgewichtsklasse 30 - 100 Gramm. </t>
  </si>
  <si>
    <t>Auf welcher Fläche wird die genante Fruchtgröße in dem Gewächshaus kultiviert?</t>
  </si>
  <si>
    <t>In welcher Kalenderwoche wird zuletzt geerntet?</t>
  </si>
  <si>
    <t>In welcher Kalenderwoche ist der Kulturbeginn (aufstellen der Jungpflanzen)</t>
  </si>
  <si>
    <t>Geben Sie entweder die Anzahl der Pflanzen pro Quadratmeter ein, oder den Pflanzabstand in der Reihe, sowie den Reihenabstand:</t>
  </si>
  <si>
    <t>müssen zusammen eingegeben werden!</t>
  </si>
  <si>
    <t>" (selber Block)</t>
  </si>
  <si>
    <t>Eingabe für 12 Monate = 12 Eingabefelder</t>
  </si>
  <si>
    <t>Eingabe für 52 Kalenderwochen = 52 Eingabefelder</t>
  </si>
  <si>
    <t>Frage für den "Ertragsblock": Wie hoch ist der Ertrag in der benannten Kulturdauer? ; Frage für diese Eingabemöglichkeit: Gesamtertrag</t>
  </si>
  <si>
    <t>Ertrag: Januar; Februar; März; April; Mai; Juni; Juli; August; September; Oktober; November; Dezember</t>
  </si>
  <si>
    <t>Ertrag: KW1; KW2; KW3; KW4; ... - KW52</t>
  </si>
  <si>
    <t>4-fach</t>
  </si>
  <si>
    <t>evtl. als Dropdown zur Dateneingabe</t>
  </si>
  <si>
    <t>Mittlere Luftsolltemperatur Nacht (Innen; über den Kulturverlauf)</t>
  </si>
  <si>
    <t>Mittlere Luftsolltemperatur Tag (Innen; über den Kulturverlauf)</t>
  </si>
  <si>
    <t>Notiz 3</t>
  </si>
  <si>
    <t>Wie häufig wird ausgegeizt?</t>
  </si>
  <si>
    <t>Anzahl pro Monat</t>
  </si>
  <si>
    <t>Wie häufig wird Ausgeblattet?</t>
  </si>
  <si>
    <t>Transportsystem</t>
  </si>
  <si>
    <t>Verwenden Sie ein Transportsystem? (Buisrail oder vergleichbares)</t>
  </si>
  <si>
    <t>Wie häufig lassen Sie die Pflanzen ab?</t>
  </si>
  <si>
    <t>Kulturmaßnahme Ausgeizen</t>
  </si>
  <si>
    <t>Kulturmaßnahme Ausblatten Anzahl Monat</t>
  </si>
  <si>
    <t>Kulturmaßnahme Ausblatten Menge</t>
  </si>
  <si>
    <t>Kulturmaßnahme Ablassen</t>
  </si>
  <si>
    <t>plus Angabe von jeweiligem Verbrauchswert</t>
  </si>
  <si>
    <t>Welche Stromart beziehen Sie und wieviel? (Mehrfachauswahl möglich)</t>
  </si>
  <si>
    <t>Ist der Stromverbrauch der Belichtung im allgemeinen Stromverbrauch enthalten?</t>
  </si>
  <si>
    <t>Belichtungsstrom</t>
  </si>
  <si>
    <t>Stromverbrauch Belichtung Anschlussleistung</t>
  </si>
  <si>
    <t>Stromverbrauch Belichtung Anzahl Lampen</t>
  </si>
  <si>
    <t>Stromverbrauch Belichtung Laufzeit Tag</t>
  </si>
  <si>
    <t>Anwort "nein" bei Belichtungsstrom</t>
  </si>
  <si>
    <t>Wieviel CO2 wird in der Kulturdauer zudosiert?</t>
  </si>
  <si>
    <t>Entweder Eingabe in kg oder m3</t>
  </si>
  <si>
    <t>Wieviele Fungizide verwenden Sie in der eingetragenen Kulturdauer? Bitte addieren Sie alle verwendeten Fungizide und geben Sie diese in kg und/oder Liter an. Achte Sie jedoch darauf eine Doppelerfassung bei  Angaben in Kilogramm und Litern zu verhindern.</t>
  </si>
  <si>
    <t>Wieviele Insektizide verwenden Sie in der eingetragenen Kulturdauer? Bitte addieren Sie alle verwendeten Mittel und geben Sie diese in Kilogramm und/oder Liter an. Achte Sie jedoch darauf eine Doppelerfassung bei  Angaben in Kilogramm und Litern zu verhindern.</t>
  </si>
  <si>
    <t>Welche und wieviele Nützlinge werden in der genannten Kulturdauer ausgebracht?</t>
  </si>
  <si>
    <t>mögliche Wertspanne/ Vorgaben</t>
  </si>
  <si>
    <t>5-stellig</t>
  </si>
  <si>
    <t>0-10</t>
  </si>
  <si>
    <t>0-52</t>
  </si>
  <si>
    <t>0-15</t>
  </si>
  <si>
    <t>0-5</t>
  </si>
  <si>
    <t>10 - 35</t>
  </si>
  <si>
    <t>x</t>
  </si>
  <si>
    <t>0-30</t>
  </si>
  <si>
    <t>Wieviele Blätter pro Pflanze werden je Durchgang entfernt?</t>
  </si>
  <si>
    <t>0-20</t>
  </si>
  <si>
    <t>0-24</t>
  </si>
  <si>
    <t>Liter/m3</t>
  </si>
  <si>
    <t>Entweder Eingabe von Volumen, Länge, oder Pfl. pro Bag</t>
  </si>
  <si>
    <t>Pfl. /Bag</t>
  </si>
  <si>
    <t>0-200</t>
  </si>
  <si>
    <t>Welches Volumen haben die verwendeten Bags? Sie können entweder direkt das Volumen angeben, die Länge oder die Pflanzen pro Bag</t>
  </si>
  <si>
    <t>Welches Substrat und zu welchem Anteil wird verwendet?</t>
  </si>
  <si>
    <t>Wie lang sind die Schnüre/Rankhilfen je Trieb?</t>
  </si>
  <si>
    <t>Wie lange werden diese wiederverwendet?</t>
  </si>
  <si>
    <t>Aus welchem Material sind die  Schnüre/Rankhilfen, falls welche verwendet werden?</t>
  </si>
  <si>
    <t>Aus welchem Material sind die Klipse, falls welche verwendet werden?</t>
  </si>
  <si>
    <t>Aus welchem Material sind die Rispenbügel, falls welche verwendet werden?</t>
  </si>
  <si>
    <t>Geben Sie entweder die Gesamtmenge pro Kulturdauer, oder die Anzahl pro Trieb und Kulturdauer an:</t>
  </si>
  <si>
    <t>Verwenden Sie Bodenfolien?</t>
  </si>
  <si>
    <t>Wielange verbleiben die Bodenfolien im Gewächshaus?</t>
  </si>
  <si>
    <t>Auswahl "ja" bei Bodenfolien</t>
  </si>
  <si>
    <t>bei Nichteingabe Standardwert 0</t>
  </si>
  <si>
    <t>Geben Sie sonstige Verbrauchsmaterialien und die Gebrauchslänge an:</t>
  </si>
  <si>
    <t>Menge</t>
  </si>
  <si>
    <t>Gebrauchslänge</t>
  </si>
  <si>
    <t>Werden die Junpflanzen zugekauft?</t>
  </si>
  <si>
    <t>Hier kommen die Datenarten hin die für die finale Berechnung relevant sind</t>
  </si>
  <si>
    <t>Im folgenden Abschnitt, werden die allgemeinen Betriebsdaten erfasst. Diese dienen dazu .....</t>
  </si>
  <si>
    <t>Phosphorsäure 75%</t>
  </si>
  <si>
    <t>Salpetersäure 65%</t>
  </si>
  <si>
    <t>Salpetersäure 38%</t>
  </si>
  <si>
    <t>Monokaliumphosphat (Flory6)</t>
  </si>
  <si>
    <t>Kalksalpeter</t>
  </si>
  <si>
    <t>Magnesiumnitrat</t>
  </si>
  <si>
    <t>Magnesiumsulfat</t>
  </si>
  <si>
    <t>Kalisilikat</t>
  </si>
  <si>
    <t xml:space="preserve"> </t>
  </si>
  <si>
    <t>Mangansulfat</t>
  </si>
  <si>
    <t>Cupfersulfat</t>
  </si>
  <si>
    <t>Ammoniummolybdat</t>
  </si>
  <si>
    <t>Eisen DDTPA 3%</t>
  </si>
  <si>
    <t>Pferdemist</t>
  </si>
  <si>
    <t>Blutmehl</t>
  </si>
  <si>
    <t>Mist</t>
  </si>
  <si>
    <t>Gründüngung</t>
  </si>
  <si>
    <t>Hornmehl, -grieß, -späne</t>
  </si>
  <si>
    <t>Knochenmehl</t>
  </si>
  <si>
    <t>Pflanzkali</t>
  </si>
  <si>
    <t>org. Volldünger</t>
  </si>
  <si>
    <t>Farbliche Markierung um zusammenhängende Eingabethematiken hervorzuheben</t>
  </si>
  <si>
    <t>abwechselnde Farben</t>
  </si>
  <si>
    <t>Allgemeine Betriebsdaten</t>
  </si>
  <si>
    <t>GWH Carbon Footprint</t>
  </si>
  <si>
    <t>Beton</t>
  </si>
  <si>
    <t>Ausgelassene Werte durch Interpolation berechnen</t>
  </si>
  <si>
    <t>Venlo Carbon Footprint Konstruktion</t>
  </si>
  <si>
    <t>Folientunnel (einfach)</t>
  </si>
  <si>
    <t>Folientunnel (doppelt)</t>
  </si>
  <si>
    <t>Gewicht (kg/m2)</t>
  </si>
  <si>
    <t>jährlicher Materialfluss (kg/m2/a)</t>
  </si>
  <si>
    <t>Lebensdauer (jahre)</t>
  </si>
  <si>
    <t>Aluminium</t>
  </si>
  <si>
    <t>Glas</t>
  </si>
  <si>
    <t>Äquivalent (kg CO2/kg)</t>
  </si>
  <si>
    <t>Nebenkultur</t>
  </si>
  <si>
    <t>Nebenkulturdauer</t>
  </si>
  <si>
    <t>Antwort "ja" bei Nebenkultur</t>
  </si>
  <si>
    <t>Kalenderwochen</t>
  </si>
  <si>
    <t>Wie viele Kalenderwochen wird das GWH anderweitig verwendet?</t>
  </si>
  <si>
    <t>Findet im selben Kulturjahr noch eine andere Nutzung des GWH außerhalb der gennanten Kulturdauer statt?</t>
  </si>
  <si>
    <t>Deutsches Normen GWH Footprint Konstruktion</t>
  </si>
  <si>
    <t>Stahl</t>
  </si>
  <si>
    <t>LDPE - Folie/Plastik</t>
  </si>
  <si>
    <t>Auswahl Venlo</t>
  </si>
  <si>
    <t>GWH Alter&lt;20</t>
  </si>
  <si>
    <t>Berechnung wenn (1)</t>
  </si>
  <si>
    <t>Berechnung wenn (2)</t>
  </si>
  <si>
    <t>GWH Alter&lt;15</t>
  </si>
  <si>
    <t>GWH Alter&lt;12</t>
  </si>
  <si>
    <t>Auswahl Deutsches Norm GWH</t>
  </si>
  <si>
    <t>GWH Alter&lt;5</t>
  </si>
  <si>
    <t>Folientunnel</t>
  </si>
  <si>
    <t>&lt;6</t>
  </si>
  <si>
    <t>6 bis 10</t>
  </si>
  <si>
    <t>10 bis 15</t>
  </si>
  <si>
    <t>15 bis 20</t>
  </si>
  <si>
    <t>&gt;20</t>
  </si>
  <si>
    <t xml:space="preserve">Auswahl </t>
  </si>
  <si>
    <t>Länge*Breite*Stehwandhöhe</t>
  </si>
  <si>
    <t>Scheibenlänge (Bedachung)</t>
  </si>
  <si>
    <t>Hüllfläche Venlo (Stehwand)</t>
  </si>
  <si>
    <t>Hüllfläche Venlo (Dach)</t>
  </si>
  <si>
    <t>Scheibenlänge*Länge*(Breite/Kappenbreite)</t>
  </si>
  <si>
    <t>Hüllfläche Venlo (Gesamt)</t>
  </si>
  <si>
    <t>Hüllfäche Venlo Stehwand + Hüllfläche Venlo Dach</t>
  </si>
  <si>
    <t>Hüllfläche DN GWH (Stehwand)</t>
  </si>
  <si>
    <t>Hüllfläche DN GWH (Dach)</t>
  </si>
  <si>
    <t>Hüllfläche DN GWH (Gesamt)</t>
  </si>
  <si>
    <t>Hüllfläche Folientunnel</t>
  </si>
  <si>
    <t>Scheibenlänge*Länge*2</t>
  </si>
  <si>
    <t>Hüllfläche DN GWH Stehwand + Hüllfläche DN GWH Dach</t>
  </si>
  <si>
    <t>(Breite*Pi:2)*Länge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</si>
  <si>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</si>
  <si>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</si>
  <si>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</si>
  <si>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</si>
  <si>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</si>
  <si>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</si>
  <si>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</si>
  <si>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</si>
  <si>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</si>
  <si>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</si>
  <si>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</si>
  <si>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</si>
  <si>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Hüllfläche Venlo Stehwand *jährlicher Materialsfluss * Äquivalent * (Kulturdauer/Kulturdauer+Nebenkulturdauer)</t>
  </si>
  <si>
    <t>Hüllfläche Venlo Dach *jährlicher Materialfluss * Äquivalent * (Kulturdauer/Kulturdauer+Nebenkulturdauer)</t>
  </si>
  <si>
    <t>Hüllfläche Dn GWH (Stehwand) * jährlicher Materialfluss * Äquivalent * (Kulturdauer/Kulturdauer+Nebenkulturdauer)</t>
  </si>
  <si>
    <t>Hüllfläche DN GWH (Dach) * jährlicher Materialfluss * Äquivalent * (Kulturdauer/Kulturdauer+Nebenkulturdauer)</t>
  </si>
  <si>
    <t>Auswahl entsprechendes Bedachungsmaterial</t>
  </si>
  <si>
    <t>Auswahl entsprechendes Stehwandmaterial</t>
  </si>
  <si>
    <t>GWH Alter&lt;10</t>
  </si>
  <si>
    <t>Berechnen wenn (3)</t>
  </si>
  <si>
    <t>Hüllfläche Folientunnel * jährlicher Materialfluss * Äquivalent * (Kulturdauer/Kulturdauer+Nebenkulturdauer)</t>
  </si>
  <si>
    <t>Auswahl Folientunnel (einfach)</t>
  </si>
  <si>
    <t>Auswahl Folientunnel (doppelt)</t>
  </si>
  <si>
    <t>Energieschirm doppelt</t>
  </si>
  <si>
    <t>einfach, aluminisiert</t>
  </si>
  <si>
    <t>doppelt, aluminisiert</t>
  </si>
  <si>
    <t>Energieschirm einfach</t>
  </si>
  <si>
    <t>Energieschirm doppelt, alumisiert</t>
  </si>
  <si>
    <t>Energieschirm einfach, alumisiert</t>
  </si>
  <si>
    <t>GWH-Fläche * jährlicher Materialfluss * Äquivalent * (Kulturdauer/Kulturdauer+Nebenkulturdauer)</t>
  </si>
  <si>
    <t>Beton+Stahl+Aluminium+ausgewähltes Bedachungsmaterial+ausgewähltes Stehwandmaterial+Energieschirm</t>
  </si>
  <si>
    <t>Alter Energieschirm</t>
  </si>
  <si>
    <t>kein</t>
  </si>
  <si>
    <t>Wie alt ist der Nergieschirm</t>
  </si>
  <si>
    <t>GWH-Fläche *2* jährlicher Materialfluss * Äquivalent * (Kulturdauer/Kulturdauer+Nebenkulturdauer)</t>
  </si>
  <si>
    <t>Energieschirm aluminisiert</t>
  </si>
  <si>
    <t>Auswahl Energieschirm einfach</t>
  </si>
  <si>
    <t>Auswahl Energieschirm doppelt</t>
  </si>
  <si>
    <t>Auswahl Energieschirm einfach, aluminisiert</t>
  </si>
  <si>
    <t>Auswahl Energieschirm doppelt, aluminisert</t>
  </si>
  <si>
    <t>Hydroponik offen</t>
  </si>
  <si>
    <t>Hydroponik geschlossen</t>
  </si>
  <si>
    <t>Faktor Maschineneinsatz</t>
  </si>
  <si>
    <t>Auswahl "Biologisch"</t>
  </si>
  <si>
    <t>Kulturfläche*Faktor Maschineneisatz*Äquivalent</t>
  </si>
  <si>
    <t>Alter Kultursystem</t>
  </si>
  <si>
    <t>Auswahl Hydroponik offen oder Hydroponik geschlossen</t>
  </si>
  <si>
    <t>Wie alt ist das Hydroponiksystem</t>
  </si>
  <si>
    <t>Reihengesamtlänge</t>
  </si>
  <si>
    <t>Wie groß ist der Abstand zwischen den Reihen (Reihenmitte zu Reihenmitte)?</t>
  </si>
  <si>
    <t xml:space="preserve"> ((Wurzel(Kulturfläche)/Reihenabstand+1)-&gt;abrunden )*(Wurzel(Kulturfläche))</t>
  </si>
  <si>
    <t>Reihengesamtlänge*jährlicher Materialfluss*Äquivalent</t>
  </si>
  <si>
    <t>Auswahl "Hydroponik offen"</t>
  </si>
  <si>
    <t>Auswahl "Hydroponik geschlossen"</t>
  </si>
  <si>
    <t>Alter E-Schirm&lt;10</t>
  </si>
  <si>
    <t>Alter Bedachungsmaterial&lt;15</t>
  </si>
  <si>
    <t>Alter Bedachungsmaterial&lt;10</t>
  </si>
  <si>
    <t>Alter Bedachungsmaterial&lt;5</t>
  </si>
  <si>
    <t>Material Hydroponiksystem</t>
  </si>
  <si>
    <t>Wegegesamtlänge</t>
  </si>
  <si>
    <t xml:space="preserve"> ((Wurzel(Kulturfläche)/Reihenabstand)-&gt;abrunden )*(Wurzel(Kulturfläche))</t>
  </si>
  <si>
    <t>Wegegesamtlänge*jährlicher Materialfluss*Äquivalent</t>
  </si>
  <si>
    <t>Auswahl "ja" bei Transportsystem</t>
  </si>
  <si>
    <t>GWH-Alter&lt;20</t>
  </si>
  <si>
    <t>Wegesystem</t>
  </si>
  <si>
    <t>Fahrzeuge</t>
  </si>
  <si>
    <t>Wegesystem+Transportsystem</t>
  </si>
  <si>
    <t>Wegegesamtlänge/Faktor Weglänge pro 1 Fahrzeug*Äquivalent</t>
  </si>
  <si>
    <t>Kulturdauer</t>
  </si>
  <si>
    <t>Kulturende-Kulturbegin</t>
  </si>
  <si>
    <t>Pflanzdichte 1</t>
  </si>
  <si>
    <t>Direkte Eingabe Pfl./m2</t>
  </si>
  <si>
    <t>Pflanzdichte 2</t>
  </si>
  <si>
    <t>Reihengesamtlänge/Pflanzenabstand in Reihe/Kulturfläche</t>
  </si>
  <si>
    <t>Wenn Eingabe "Pfl./m2"</t>
  </si>
  <si>
    <t>Wenn Eingabe "Pflanzenabstand in Reihe"</t>
  </si>
  <si>
    <t>Ertrag pro Jahr</t>
  </si>
  <si>
    <t xml:space="preserve">Eingabe </t>
  </si>
  <si>
    <t>Eingabe "Ertrag pro Jahr"</t>
  </si>
  <si>
    <t>Ertrag pro Jahr (KW)</t>
  </si>
  <si>
    <t>Ertrag pro Jahr (Monate)</t>
  </si>
  <si>
    <t>Wert Januar + Wert Februar + .... + Wert Dezember</t>
  </si>
  <si>
    <t>Eingabe "Ertrag pro Monat"</t>
  </si>
  <si>
    <t>Eingabe "Ertrag pro KW"</t>
  </si>
  <si>
    <t>Wert KW1 + Wert KW2 + ... + Wert KW52 (Achtung! Interpolation ausgelassener Werte notwendig)</t>
  </si>
  <si>
    <t>Wieviele Triebe werden pro Pflanze im Durchschnitt erzielt?</t>
  </si>
  <si>
    <t>Wärmebedarf</t>
  </si>
  <si>
    <t>U'</t>
  </si>
  <si>
    <t xml:space="preserve">Wärmebedarf Gesamt (Venlo) </t>
  </si>
  <si>
    <t>Addition aller "Wärmebedarf pro Stunde" innerhalb der Kulturdauer</t>
  </si>
  <si>
    <t>1/(Ri + R lambda + Ra)</t>
  </si>
  <si>
    <t>Wärmebedarf pro Stunde (Tag 1, Stunde 1) in Wh</t>
  </si>
  <si>
    <t>U: Einfachglas (Bedachung)</t>
  </si>
  <si>
    <t>U:Doppelglas (Bedachung)</t>
  </si>
  <si>
    <t>U: Doppelstegplatte (Bedachung)</t>
  </si>
  <si>
    <t>U: Dreifachstegplatte (Bedachung)</t>
  </si>
  <si>
    <t>U: Einfachfolie (Bedachung)</t>
  </si>
  <si>
    <t>U: Doppelfolie (Bedachung)</t>
  </si>
  <si>
    <t>U': Einfachglas + E-Schirm einfach</t>
  </si>
  <si>
    <t>U': Einfachglas + E-Schirm doppelt</t>
  </si>
  <si>
    <t>U': Doppelglas + E-Schirm einfach</t>
  </si>
  <si>
    <t>U: Doppelstegplatte + E-Schirm einfach</t>
  </si>
  <si>
    <t>U: Doppelstegplatte + E-Schirm doppelt</t>
  </si>
  <si>
    <t>U: Dreifachstegplatte + E-Schirm einfach</t>
  </si>
  <si>
    <t>U: Dreifachstegplatte + E-Schirm doppelt</t>
  </si>
  <si>
    <t>U: Einfachfolie + E-Schirm einfach</t>
  </si>
  <si>
    <t>U: Einfachfolie + E-Schirm doppelt</t>
  </si>
  <si>
    <t>U: Doppelfolie + E-Schirm einfach</t>
  </si>
  <si>
    <t>U: Doppelfolie + E-Schirm doppelt</t>
  </si>
  <si>
    <t>Auswahl "Einfachglas Bedachung"</t>
  </si>
  <si>
    <t>Auswahl kein E-Schirm</t>
  </si>
  <si>
    <t>Keine "E-Schirm-Zeit"</t>
  </si>
  <si>
    <t>Auswahl "Doppelglas Bedachung"</t>
  </si>
  <si>
    <t>Auswahl "Doppelstegplatte Bedachung"</t>
  </si>
  <si>
    <t>Auswahl "Dreifachstegplatte Bedachung"</t>
  </si>
  <si>
    <t>Auswahl "Einfachfolie Bedachung"</t>
  </si>
  <si>
    <t>Auswahl "Doppelfolie Bedachung"</t>
  </si>
  <si>
    <t>Auswahl "E-Schirm einfach"</t>
  </si>
  <si>
    <t>E-Schirm zeit</t>
  </si>
  <si>
    <t>Auswahl "E-Schirm doppelt"</t>
  </si>
  <si>
    <t>U': Doppelglas + E-Schirm doppelt</t>
  </si>
  <si>
    <t>3,2401745     (Achtung! über Regression ermittelt)</t>
  </si>
  <si>
    <t>3,0609382     (Achtung! über Regression ermittelt)</t>
  </si>
  <si>
    <t>Regression ein E-Schirm: f(x)=-0,3747913151062+2,4783549587478ln(x)</t>
  </si>
  <si>
    <t>2,1900278     (Achtung! über Regression ermittelt)</t>
  </si>
  <si>
    <t>1,3430734     (Achtung! über Regression ermittelt)</t>
  </si>
  <si>
    <t>5,3564923     (Achtung! über Regression ermittelt)</t>
  </si>
  <si>
    <t>1,3718468     (Achtung! über Regression ermittelt)</t>
  </si>
  <si>
    <t>3,1027526     (Achtung! über Regression ermittelt)</t>
  </si>
  <si>
    <t>2,1127269     (Achtung! über Regression ermittelt)</t>
  </si>
  <si>
    <t>Regression zwei E-Schirme: 0,6309667787931+1,0688639869481ln(x)</t>
  </si>
  <si>
    <t>Durchlässigkeit für Globalstrahlung (D)</t>
  </si>
  <si>
    <t>Freilandglobalstrahlung (qsf in W/mW)</t>
  </si>
  <si>
    <t>ns (Faktor Umsetzung Strahlung in Wärme)</t>
  </si>
  <si>
    <t>U'*Hüllfläche Venlo Gesamt*(Mittlere Solltemperatur (Tag oder Nacht) - Außentemperatur(aktuell durch API)) - (GWH-Fläche*Strahlungsdurchlässigkeit(D)*Freilandglobalstrahlung (qsf in W/m2)* ns (Faktor Umsetzung Strahlung in Wärme))</t>
  </si>
  <si>
    <t>Tag</t>
  </si>
  <si>
    <t>Nacht</t>
  </si>
  <si>
    <t>Nach Sonnenuntergang, vor Sonnenaufgang (durch API)</t>
  </si>
  <si>
    <t>Nach Sonnenaufgang, vor Sonnenuntergang (durch API)</t>
  </si>
  <si>
    <t>Allgemeine Betriebsdaten Carbon Footprint</t>
  </si>
  <si>
    <t>-----------------------</t>
  </si>
  <si>
    <t>-------------------</t>
  </si>
  <si>
    <t>Kulturmaßnamen</t>
  </si>
  <si>
    <t>Ausgeizen</t>
  </si>
  <si>
    <t>Ausblatten</t>
  </si>
  <si>
    <t>Ablassen</t>
  </si>
  <si>
    <t>Anzahl pro Monat * Wegegesamtlänge * Äquivalent Transport</t>
  </si>
  <si>
    <t>---------------------</t>
  </si>
  <si>
    <t>Energieträger (Wärme)</t>
  </si>
  <si>
    <t>Energieverbrauch Wärme Gesamt</t>
  </si>
  <si>
    <t>Energieverbrauch Erdgas + Energieverbrauch Heizöl + Energieverbrauch Steinkohle + Energieverbrauch Braunkohle + Energieverbrauch Hackschnitzel + Energieverbrauch Biogas + Energieverbrauch Geothermie</t>
  </si>
  <si>
    <t>Erdgas: m3 und/oder kWh; Heizöl: Liter und oder kWh; Steinkohle: kg und/oder kWh; Braunkohle: kg und/oder kWh; Hackschnitzel: kg und/oder kWh; Biogas: m3 und/oder kWh; Geothermie: kWh</t>
  </si>
  <si>
    <t>Welche Mengen der verschiedenen Energieträger wurden in der Kulturdauer verbrauch, bzw. welche Wärmemengen wurden dadurch produziert (falls Daten vorhanden)?</t>
  </si>
  <si>
    <t>m3*10,4/1,1268*Äquivalent</t>
  </si>
  <si>
    <t>0,252 (pro kWh)</t>
  </si>
  <si>
    <t>Liter*0,85*11,87*Äquivalent</t>
  </si>
  <si>
    <t>0,371 (pro kWh)</t>
  </si>
  <si>
    <t>kg*3,5*Äquivalent</t>
  </si>
  <si>
    <t>0,025 (pro kWh)</t>
  </si>
  <si>
    <t>m3*5,0/1,1268*Äquivalent</t>
  </si>
  <si>
    <t>0,07 (pro kWh)</t>
  </si>
  <si>
    <t>kWh*Äquivalent</t>
  </si>
  <si>
    <t>0,0348 (pro kWh)</t>
  </si>
  <si>
    <t>0,285 (pro kWh)</t>
  </si>
  <si>
    <t>kg*8,06*Äquivalent</t>
  </si>
  <si>
    <t>kg*4,17*Äquivalent</t>
  </si>
  <si>
    <t>Deutscher Strommix Stromverbrauch</t>
  </si>
  <si>
    <t>Ökostrom (Durschnitt Deutschland)</t>
  </si>
  <si>
    <t>Photovoltaik</t>
  </si>
  <si>
    <t>Windenergie (Land)</t>
  </si>
  <si>
    <t>Windenergie (See)</t>
  </si>
  <si>
    <t>Wasserkraft</t>
  </si>
  <si>
    <t>Tiefengeothermie</t>
  </si>
  <si>
    <t>Biomethan</t>
  </si>
  <si>
    <t xml:space="preserve"> (kg/kWh)</t>
  </si>
  <si>
    <t>Stromverbrauch Belichtung</t>
  </si>
  <si>
    <t xml:space="preserve">Strom Belichtung CO2 </t>
  </si>
  <si>
    <t>Stromverbrauch Gesamt CO2</t>
  </si>
  <si>
    <t>Stromverbrauch Gesamt kWh</t>
  </si>
  <si>
    <t>kWh Deutscher Strommix + kWh Ökostrom + kWh Photovoltaik + kWh Windenergie Land + kWh Windenergie See + kWh Wasserkraft + kWh Tiefengeothermie + kWh Biomethan + kWh BHKW</t>
  </si>
  <si>
    <t>Anschlussleistung pro Lampe*Laufzeit pro Tag*Anzahl der Lampen/1000</t>
  </si>
  <si>
    <t>kWh Deutscher Strommix/Stromverbrauch Gesamt kWh*entsprechendes Äquivalent + kWh Ökostrom/Stromverbrauch Gesamt kWh*entsprechendes Äquivalent + kWh PhotovoltaikStromverbrauch Gesamt kWh*entsprechendes Äquivalent + kWh Windenergie Land/Stromverbrauch Gesamt kWh*entsprechendes Äquivalent + kWh Windenergie See/Stromverbrauch Gesamt kWh*entsprechendes Äquivalent + kWh Wasserkraft/Stromverbrauch Gesamt kWh*entsprechendes Äquivalent + kWh Tiefengeothermie/Stromverbrauch Gesamt kWh*entsprechendes Äquivalent + kWh Biomethan/Stromverbrauch Gesamt kWh*entsprechendes Äquivalent + kWh BHKW/Stromverbrauch Gesamt kWh*entsprechendes Äquivalent</t>
  </si>
  <si>
    <t>Durchschnitt Strom CO2/kWh</t>
  </si>
  <si>
    <t>Stromverbrauch Belichtung * Durchschnitt Strom CO2/kWh</t>
  </si>
  <si>
    <t>Deutscher Strommix Stromverbrauch + Ökostrom (Durchschnitt Deutschland) + Photovoltaik + Windenergie (Land) + Windenergie (See) + Wasserkraft + Tiefengeothermie + Biomethan + BHKW + Strom Belichtung CO2</t>
  </si>
  <si>
    <t>CO2-Wert zur Berechnung Carbon Footprint</t>
  </si>
  <si>
    <t>Hilfswerte zur Berechnung</t>
  </si>
  <si>
    <t>CO2-Zudosierung Gesamt</t>
  </si>
  <si>
    <t>Technisches CO2</t>
  </si>
  <si>
    <t>CO2 aus BHKW</t>
  </si>
  <si>
    <t>kg*Äquivalent + m3*Äquivalent</t>
  </si>
  <si>
    <t>Technisches CO2 + BHKW-CO2</t>
  </si>
  <si>
    <t>Düngemittel (vereinfacht)</t>
  </si>
  <si>
    <t>Düngemittel insgesamt</t>
  </si>
  <si>
    <t>Düngemittel</t>
  </si>
  <si>
    <t>Düngemittel (vereinfacht) + Düngemittel (detailliert)</t>
  </si>
  <si>
    <t>Düngemittel (vereinfacht) insgesamt</t>
  </si>
  <si>
    <t>kg*Äquivalent</t>
  </si>
  <si>
    <t>Addierung aller Werte</t>
  </si>
  <si>
    <t>Düngemittel (detailliert)</t>
  </si>
  <si>
    <t>Düngemittel (detailliert) insgesamt</t>
  </si>
  <si>
    <t>PSM (Pflanzenschutzmittel)</t>
  </si>
  <si>
    <t>PSM Insgesamt</t>
  </si>
  <si>
    <t>kg*Äquivalent + Liter*Äquivalent</t>
  </si>
  <si>
    <t>Fungizide + Insektizide</t>
  </si>
  <si>
    <t>Nützlinge insgesamt</t>
  </si>
  <si>
    <t>Menge*Äquivalent</t>
  </si>
  <si>
    <t>Addierugn der Werte</t>
  </si>
  <si>
    <t>Growbags Insgesamt</t>
  </si>
  <si>
    <t>Volumen Substrat</t>
  </si>
  <si>
    <t>entweder gegeben oder: Reihengesamtlänge*0,15m*0,11m</t>
  </si>
  <si>
    <t>CO2 Substrat</t>
  </si>
  <si>
    <t>Reihengesamtlänge * 0,15*2 + Reihengesamtlänge *0,11 + Reihengesamtlänge * 2 * (0,15*,11)</t>
  </si>
  <si>
    <t>Folienfläche Growbags</t>
  </si>
  <si>
    <t>CO2 Growbagfolien</t>
  </si>
  <si>
    <t>Folienfläche Growbags * Faktor Gewicht pro m2 * Äquivalent</t>
  </si>
  <si>
    <t>CO2 Substrat + CO2 Growbagsfolien</t>
  </si>
  <si>
    <t>Volumen Substrat * Faktor Volumen zu Gewicht (substratspezifisch) * Äquivalent (substratspezifisch)</t>
  </si>
  <si>
    <t>Schnüre/Rankhilfen</t>
  </si>
  <si>
    <t>Schnüre Insgesamt</t>
  </si>
  <si>
    <t>Schnurlänge</t>
  </si>
  <si>
    <t>Triebanzahl (gesamt)</t>
  </si>
  <si>
    <t>Schnurlänge pro Trieb * Triebanzahl (gesamt)</t>
  </si>
  <si>
    <t>Anzahl Triebe (pro Pflanzen) * Anzahl Pflanzen (gesamt)</t>
  </si>
  <si>
    <t>Anzahl Pflanzen (gesamt)</t>
  </si>
  <si>
    <t>Kulturfläche / Pflanzdichte</t>
  </si>
  <si>
    <t>Schnurgewicht (gesamt)</t>
  </si>
  <si>
    <t>CO2 Kunststoffschnur</t>
  </si>
  <si>
    <t>CO2 Juteschnur</t>
  </si>
  <si>
    <t>CO2 Sisalschnur</t>
  </si>
  <si>
    <t>CO2 Zelluloseschnur</t>
  </si>
  <si>
    <t>CO2 Andere nachhaltige Schnur</t>
  </si>
  <si>
    <t>CO2 Bambusstab</t>
  </si>
  <si>
    <t>Klipse</t>
  </si>
  <si>
    <t>CO2 Kunststoffschnur + CO2 Juteschnur + CO2 Zelluloseschnur + CO2 Andere nachhaltige Schnur + CO2 Bambusstab</t>
  </si>
  <si>
    <t xml:space="preserve">Klipse insgesamt </t>
  </si>
  <si>
    <t xml:space="preserve">Schnurlänge * Faktor Gewicht pro Meter (materialspezfisch) </t>
  </si>
  <si>
    <t>Schnurgewicht (gesamt) * Äquivalent / Wiederverwendungen</t>
  </si>
  <si>
    <t>Anzahl Klipse</t>
  </si>
  <si>
    <t>entweder Gesamtmenge gegeben oder: Anzahl pro Trieb * Triebanzahl (gesamt)</t>
  </si>
  <si>
    <t>CO2 Kunsstoffklipse</t>
  </si>
  <si>
    <t>CO2 Metallklipse</t>
  </si>
  <si>
    <t>CO2 nachhaltige Klipse</t>
  </si>
  <si>
    <t>CO2 Kunsstoffklipse + CO2 Metallklipse + Co2 nachhaltige Klipse</t>
  </si>
  <si>
    <t>Anzahl Klipse * Faktor Gewicht pro Klip (materialspezifisch) * Äquivalent / Wiederverwendung</t>
  </si>
  <si>
    <t>Anzahl Klipse * Faktor Gewicht pro Klip (materialspezifisch) * Äquivalent  / Wiederverwendung</t>
  </si>
  <si>
    <t>Rispenbügel</t>
  </si>
  <si>
    <t xml:space="preserve">Rispenbügel insgesamt </t>
  </si>
  <si>
    <t>Anzahl Rispenbügel</t>
  </si>
  <si>
    <t>CO2 KunsstoffRispenbügel</t>
  </si>
  <si>
    <t>CO2 MetallRispenbügel</t>
  </si>
  <si>
    <t>CO2 nachhaltige Rispenbügel</t>
  </si>
  <si>
    <t>CO2 KunsstoffV + CO2 MetallRispenbügel + Co2 nachhaltige Rispenbügel</t>
  </si>
  <si>
    <t>Anzahl Rispenbügel * Faktor Gewicht pro Rispenbügel (materialspezifisch) * Äquivalent / Wiederverwendung</t>
  </si>
  <si>
    <t>Bewässerungsmaterialien</t>
  </si>
  <si>
    <t>Bewässerungsmaterialien insgesamt</t>
  </si>
  <si>
    <t>CO2 Tropschläuche</t>
  </si>
  <si>
    <t>CO2 Bodensprenkler</t>
  </si>
  <si>
    <t>CO2 Handschlauch</t>
  </si>
  <si>
    <t>Reihengesamtlänge * Faktor Gewicht * Äquivalent / Lebensdauer</t>
  </si>
  <si>
    <t>Reihengesamtlänge / 3 * Faktor Gewicht * Äquivalent / Lebensdauer</t>
  </si>
  <si>
    <t>Wurzel(GWH-Fläche)*2,5*Faktor Gewicht * Äquivalent / Lebensdauer</t>
  </si>
  <si>
    <t>CO2 Tropfschläuche + CO2 Bodensprenkler + CO2 Handschlauch</t>
  </si>
  <si>
    <t>CO2 Bodenfolien</t>
  </si>
  <si>
    <t>Kulturfläche * Faktor Gewicht pro m2 * Äquivalent</t>
  </si>
  <si>
    <t>Faktor Gewicht pro m2</t>
  </si>
  <si>
    <t>Sonstige Verbrauchsmaterialien insgesamt</t>
  </si>
  <si>
    <t>CO2 sonstige Folie</t>
  </si>
  <si>
    <t>CO2 sonstige Eisen</t>
  </si>
  <si>
    <t>CO2 sonstige Alluminium</t>
  </si>
  <si>
    <t>CO2 sonstige Kunststoff</t>
  </si>
  <si>
    <t>CO2 sonstige Holz</t>
  </si>
  <si>
    <t>kg*Äquivalent / Wiederverwendung</t>
  </si>
  <si>
    <t>CO2 sonstige Folie + CO2 sonstige Eisen + CO2 sonstige Alluminium + CO2 sonstige Kunststoff + CO2 sonstige Holz</t>
  </si>
  <si>
    <t>Jungpflanzen</t>
  </si>
  <si>
    <t xml:space="preserve">CO2 Jungpflanzen </t>
  </si>
  <si>
    <t>Gewicht Jungpflanzen gesamt</t>
  </si>
  <si>
    <t>Anzahl Pflanzen * Faktor Gewicht pro Pflanze</t>
  </si>
  <si>
    <t>Gewicht Jungpflanzen gesamt * Entfernung * Äquivalent</t>
  </si>
  <si>
    <t>Verpackung</t>
  </si>
  <si>
    <t>Plastikverpackung</t>
  </si>
  <si>
    <t>kg * Äquivalent</t>
  </si>
  <si>
    <t>Kartonverpackung</t>
  </si>
  <si>
    <t>Transport</t>
  </si>
  <si>
    <t>Transport gesamt</t>
  </si>
  <si>
    <t>Kulturdauer in Wochen / Auslieferungen pro Woche * Distanz</t>
  </si>
  <si>
    <t>Schnüre Rankhilfen: Material</t>
  </si>
  <si>
    <t>Schnüre Rankhilfen: Länge</t>
  </si>
  <si>
    <t>Schnüre Rankhilfen: Wiederverwendung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</si>
</sst>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/>
    <xf numFmtId="11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7" borderId="0" xfId="0" applyFill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7" borderId="0" xfId="0" applyFill="1"/>
    <xf numFmtId="0" fontId="4" fillId="0" borderId="0" xfId="0" applyFont="1"/>
    <xf numFmtId="0" fontId="0" fillId="0" borderId="0" xfId="0" applyFont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3" fillId="9" borderId="0" xfId="0" applyFont="1" applyFill="1"/>
    <xf numFmtId="0" fontId="0" fillId="9" borderId="1" xfId="0" applyFill="1" applyBorder="1"/>
    <xf numFmtId="0" fontId="0" fillId="8" borderId="0" xfId="0" applyFont="1" applyFill="1"/>
    <xf numFmtId="0" fontId="0" fillId="9" borderId="0" xfId="0" applyFont="1" applyFill="1"/>
    <xf numFmtId="0" fontId="0" fillId="1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876C3.41EE82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95</xdr:row>
      <xdr:rowOff>161925</xdr:rowOff>
    </xdr:from>
    <xdr:to>
      <xdr:col>3</xdr:col>
      <xdr:colOff>4010025</xdr:colOff>
      <xdr:row>98</xdr:row>
      <xdr:rowOff>104775</xdr:rowOff>
    </xdr:to>
    <xdr:pic>
      <xdr:nvPicPr>
        <xdr:cNvPr id="6" name="Grafik 1" descr="cid:image001.png@01D876C3.41EE82C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8259425"/>
          <a:ext cx="34480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A25" workbookViewId="0">
      <selection activeCell="C29" sqref="C29"/>
    </sheetView>
  </sheetViews>
  <sheetFormatPr baseColWidth="10" defaultColWidth="11.28515625" defaultRowHeight="15" x14ac:dyDescent="0.25"/>
  <cols>
    <col min="1" max="1" width="40" style="2" customWidth="1"/>
    <col min="2" max="2" width="21" style="2" bestFit="1" customWidth="1"/>
    <col min="3" max="3" width="14.140625" style="2" bestFit="1" customWidth="1"/>
    <col min="4" max="4" width="13.7109375" style="2" customWidth="1"/>
    <col min="5" max="5" width="11.28515625" style="2"/>
    <col min="6" max="6" width="28.140625" style="2" customWidth="1"/>
    <col min="7" max="7" width="64.85546875" style="2" customWidth="1"/>
    <col min="8" max="8" width="16.85546875" style="2" bestFit="1" customWidth="1"/>
    <col min="9" max="9" width="11.28515625" style="2"/>
    <col min="10" max="10" width="12.7109375" style="2" customWidth="1"/>
    <col min="11" max="12" width="11.28515625" style="2"/>
    <col min="13" max="14" width="11.28515625" style="3"/>
    <col min="15" max="15" width="17.42578125" style="5" customWidth="1"/>
    <col min="16" max="16384" width="11.28515625" style="3"/>
  </cols>
  <sheetData>
    <row r="1" spans="1:18" s="7" customFormat="1" x14ac:dyDescent="0.25">
      <c r="A1" s="6" t="s">
        <v>0</v>
      </c>
      <c r="B1" s="6" t="s">
        <v>7</v>
      </c>
      <c r="C1" s="6" t="s">
        <v>1</v>
      </c>
      <c r="D1" s="6" t="s">
        <v>221</v>
      </c>
      <c r="E1" s="6" t="s">
        <v>8</v>
      </c>
      <c r="F1" s="6" t="s">
        <v>222</v>
      </c>
      <c r="G1" s="6" t="s">
        <v>223</v>
      </c>
      <c r="H1" s="6" t="s">
        <v>9</v>
      </c>
      <c r="I1" s="6" t="s">
        <v>6</v>
      </c>
      <c r="J1" s="6" t="s">
        <v>71</v>
      </c>
      <c r="K1" s="6" t="s">
        <v>206</v>
      </c>
      <c r="L1" s="6" t="s">
        <v>256</v>
      </c>
      <c r="M1" s="6" t="s">
        <v>39</v>
      </c>
      <c r="N1" s="7" t="s">
        <v>224</v>
      </c>
      <c r="O1" s="8" t="s">
        <v>280</v>
      </c>
      <c r="P1" s="6" t="s">
        <v>86</v>
      </c>
      <c r="Q1" s="7" t="s">
        <v>225</v>
      </c>
      <c r="R1" s="7" t="s">
        <v>226</v>
      </c>
    </row>
    <row r="2" spans="1:18" x14ac:dyDescent="0.25">
      <c r="A2" s="10" t="s">
        <v>2</v>
      </c>
      <c r="B2" s="11" t="s">
        <v>229</v>
      </c>
      <c r="C2" s="2" t="s">
        <v>3</v>
      </c>
      <c r="G2" s="2" t="s">
        <v>232</v>
      </c>
      <c r="H2" s="2" t="s">
        <v>11</v>
      </c>
      <c r="J2" s="2" t="s">
        <v>27</v>
      </c>
      <c r="O2" s="5" t="s">
        <v>281</v>
      </c>
    </row>
    <row r="3" spans="1:18" x14ac:dyDescent="0.25">
      <c r="A3" s="10" t="s">
        <v>4</v>
      </c>
      <c r="B3" s="11" t="s">
        <v>229</v>
      </c>
      <c r="C3" s="2" t="s">
        <v>5</v>
      </c>
      <c r="F3" s="2" t="s">
        <v>13</v>
      </c>
      <c r="G3" s="2" t="s">
        <v>235</v>
      </c>
      <c r="H3" s="2" t="s">
        <v>11</v>
      </c>
    </row>
    <row r="4" spans="1:18" x14ac:dyDescent="0.25">
      <c r="A4" s="10" t="s">
        <v>12</v>
      </c>
      <c r="B4" s="11" t="s">
        <v>229</v>
      </c>
      <c r="C4" s="2" t="s">
        <v>5</v>
      </c>
      <c r="F4" s="2" t="s">
        <v>18</v>
      </c>
      <c r="G4" s="2" t="s">
        <v>234</v>
      </c>
      <c r="H4" s="2" t="s">
        <v>11</v>
      </c>
      <c r="I4" s="2" t="s">
        <v>16</v>
      </c>
    </row>
    <row r="5" spans="1:18" x14ac:dyDescent="0.25">
      <c r="A5" s="10" t="s">
        <v>17</v>
      </c>
      <c r="B5" s="11" t="s">
        <v>229</v>
      </c>
      <c r="C5" s="2" t="s">
        <v>5</v>
      </c>
      <c r="F5" s="2" t="s">
        <v>23</v>
      </c>
      <c r="G5" s="2" t="s">
        <v>17</v>
      </c>
      <c r="H5" s="2" t="s">
        <v>11</v>
      </c>
    </row>
    <row r="6" spans="1:18" x14ac:dyDescent="0.25">
      <c r="A6" s="10" t="s">
        <v>26</v>
      </c>
      <c r="B6" s="11" t="s">
        <v>229</v>
      </c>
      <c r="C6" s="2" t="s">
        <v>5</v>
      </c>
      <c r="F6" s="2" t="s">
        <v>18</v>
      </c>
      <c r="G6" s="2" t="s">
        <v>26</v>
      </c>
      <c r="H6" s="2" t="s">
        <v>11</v>
      </c>
      <c r="I6" s="2" t="s">
        <v>16</v>
      </c>
    </row>
    <row r="7" spans="1:18" x14ac:dyDescent="0.25">
      <c r="A7" s="10" t="s">
        <v>28</v>
      </c>
      <c r="B7" s="11" t="s">
        <v>229</v>
      </c>
      <c r="C7" s="2" t="s">
        <v>5</v>
      </c>
      <c r="F7" s="2" t="s">
        <v>22</v>
      </c>
      <c r="G7" s="2" t="s">
        <v>233</v>
      </c>
      <c r="H7" s="2" t="s">
        <v>11</v>
      </c>
    </row>
    <row r="8" spans="1:18" x14ac:dyDescent="0.25">
      <c r="A8" s="10" t="s">
        <v>31</v>
      </c>
      <c r="B8" s="11" t="s">
        <v>229</v>
      </c>
      <c r="C8" s="2" t="s">
        <v>5</v>
      </c>
      <c r="F8" s="2" t="s">
        <v>32</v>
      </c>
      <c r="G8" s="2" t="s">
        <v>236</v>
      </c>
      <c r="H8" s="2" t="s">
        <v>11</v>
      </c>
    </row>
    <row r="9" spans="1:18" x14ac:dyDescent="0.25">
      <c r="A9" s="10" t="s">
        <v>419</v>
      </c>
      <c r="B9" s="11" t="s">
        <v>229</v>
      </c>
      <c r="C9" s="2" t="s">
        <v>3</v>
      </c>
      <c r="G9" s="2" t="s">
        <v>421</v>
      </c>
      <c r="H9" s="2" t="s">
        <v>11</v>
      </c>
      <c r="I9" s="2" t="s">
        <v>16</v>
      </c>
    </row>
    <row r="10" spans="1:18" x14ac:dyDescent="0.25">
      <c r="A10" s="10" t="s">
        <v>34</v>
      </c>
      <c r="B10" s="11" t="s">
        <v>229</v>
      </c>
      <c r="C10" s="2" t="s">
        <v>3</v>
      </c>
      <c r="G10" s="2" t="s">
        <v>34</v>
      </c>
      <c r="H10" s="2" t="s">
        <v>11</v>
      </c>
      <c r="I10" s="2" t="s">
        <v>38</v>
      </c>
      <c r="O10" s="5" t="s">
        <v>282</v>
      </c>
    </row>
    <row r="11" spans="1:18" x14ac:dyDescent="0.25">
      <c r="A11" s="10" t="s">
        <v>35</v>
      </c>
      <c r="B11" s="11" t="s">
        <v>229</v>
      </c>
      <c r="C11" s="2" t="s">
        <v>3</v>
      </c>
      <c r="G11" s="2" t="s">
        <v>35</v>
      </c>
      <c r="H11" s="2" t="s">
        <v>11</v>
      </c>
      <c r="I11" s="2" t="s">
        <v>38</v>
      </c>
      <c r="M11" s="3" t="s">
        <v>40</v>
      </c>
    </row>
    <row r="12" spans="1:18" x14ac:dyDescent="0.25">
      <c r="A12" s="10" t="s">
        <v>36</v>
      </c>
      <c r="B12" s="11" t="s">
        <v>229</v>
      </c>
      <c r="C12" s="2" t="s">
        <v>3</v>
      </c>
      <c r="G12" s="2" t="s">
        <v>36</v>
      </c>
      <c r="H12" s="2" t="s">
        <v>11</v>
      </c>
      <c r="I12" s="2" t="s">
        <v>38</v>
      </c>
      <c r="M12" s="3" t="s">
        <v>40</v>
      </c>
    </row>
    <row r="13" spans="1:18" x14ac:dyDescent="0.25">
      <c r="A13" s="10" t="s">
        <v>37</v>
      </c>
      <c r="B13" s="11" t="s">
        <v>229</v>
      </c>
      <c r="C13" s="2" t="s">
        <v>3</v>
      </c>
      <c r="G13" s="2" t="s">
        <v>37</v>
      </c>
      <c r="H13" s="2" t="s">
        <v>11</v>
      </c>
      <c r="I13" s="2" t="s">
        <v>38</v>
      </c>
    </row>
    <row r="14" spans="1:18" x14ac:dyDescent="0.25">
      <c r="A14" s="10" t="s">
        <v>375</v>
      </c>
      <c r="B14" s="11" t="s">
        <v>229</v>
      </c>
      <c r="C14" s="2" t="s">
        <v>3</v>
      </c>
      <c r="G14" s="2" t="s">
        <v>375</v>
      </c>
      <c r="H14" s="2" t="s">
        <v>11</v>
      </c>
      <c r="I14" s="2" t="s">
        <v>38</v>
      </c>
    </row>
    <row r="15" spans="1:18" x14ac:dyDescent="0.25">
      <c r="A15" s="10" t="s">
        <v>41</v>
      </c>
      <c r="B15" s="11" t="s">
        <v>229</v>
      </c>
      <c r="C15" s="2" t="s">
        <v>5</v>
      </c>
      <c r="F15" s="2" t="s">
        <v>44</v>
      </c>
      <c r="G15" s="2" t="s">
        <v>237</v>
      </c>
      <c r="H15" s="2" t="s">
        <v>11</v>
      </c>
    </row>
    <row r="16" spans="1:18" x14ac:dyDescent="0.25">
      <c r="A16" s="10" t="s">
        <v>42</v>
      </c>
      <c r="B16" s="11" t="s">
        <v>229</v>
      </c>
      <c r="C16" s="2" t="s">
        <v>5</v>
      </c>
      <c r="F16" s="2" t="s">
        <v>429</v>
      </c>
      <c r="G16" s="2" t="s">
        <v>238</v>
      </c>
      <c r="H16" s="2" t="s">
        <v>11</v>
      </c>
    </row>
    <row r="17" spans="1:15" x14ac:dyDescent="0.25">
      <c r="A17" s="10" t="s">
        <v>433</v>
      </c>
      <c r="B17" s="11" t="s">
        <v>229</v>
      </c>
      <c r="C17" s="2" t="s">
        <v>3</v>
      </c>
      <c r="E17" s="2" t="s">
        <v>434</v>
      </c>
      <c r="G17" s="2" t="s">
        <v>435</v>
      </c>
      <c r="H17" s="2" t="s">
        <v>11</v>
      </c>
      <c r="I17" s="2" t="s">
        <v>16</v>
      </c>
    </row>
    <row r="18" spans="1:15" x14ac:dyDescent="0.25">
      <c r="A18" s="10" t="s">
        <v>61</v>
      </c>
      <c r="B18" s="11" t="s">
        <v>229</v>
      </c>
      <c r="C18" s="2" t="s">
        <v>3</v>
      </c>
      <c r="G18" s="2" t="s">
        <v>437</v>
      </c>
      <c r="H18" s="2" t="s">
        <v>11</v>
      </c>
      <c r="I18" s="2" t="s">
        <v>38</v>
      </c>
    </row>
    <row r="19" spans="1:15" x14ac:dyDescent="0.25">
      <c r="A19" s="10" t="s">
        <v>260</v>
      </c>
      <c r="B19" s="11" t="s">
        <v>229</v>
      </c>
      <c r="C19" s="2" t="s">
        <v>72</v>
      </c>
      <c r="D19" s="2" t="s">
        <v>145</v>
      </c>
      <c r="G19" s="2" t="s">
        <v>261</v>
      </c>
      <c r="H19" s="2" t="s">
        <v>11</v>
      </c>
    </row>
    <row r="20" spans="1:15" x14ac:dyDescent="0.25">
      <c r="A20" s="13" t="s">
        <v>46</v>
      </c>
      <c r="B20" s="12" t="s">
        <v>230</v>
      </c>
      <c r="C20" s="2" t="s">
        <v>5</v>
      </c>
      <c r="F20" s="2" t="s">
        <v>47</v>
      </c>
      <c r="G20" s="2" t="s">
        <v>239</v>
      </c>
      <c r="H20" s="2" t="s">
        <v>11</v>
      </c>
      <c r="I20" s="2" t="s">
        <v>51</v>
      </c>
      <c r="N20" s="3" t="s">
        <v>240</v>
      </c>
    </row>
    <row r="21" spans="1:15" x14ac:dyDescent="0.25">
      <c r="A21" s="10" t="s">
        <v>52</v>
      </c>
      <c r="B21" s="12" t="s">
        <v>230</v>
      </c>
      <c r="C21" s="2" t="s">
        <v>53</v>
      </c>
      <c r="G21" s="2" t="s">
        <v>241</v>
      </c>
      <c r="H21" s="2" t="s">
        <v>11</v>
      </c>
      <c r="I21" s="2" t="s">
        <v>54</v>
      </c>
    </row>
    <row r="22" spans="1:15" x14ac:dyDescent="0.25">
      <c r="A22" s="13" t="s">
        <v>57</v>
      </c>
      <c r="B22" s="12" t="s">
        <v>230</v>
      </c>
      <c r="C22" s="2" t="s">
        <v>53</v>
      </c>
      <c r="G22" s="2" t="s">
        <v>243</v>
      </c>
      <c r="H22" s="2" t="s">
        <v>11</v>
      </c>
      <c r="I22" s="2" t="s">
        <v>55</v>
      </c>
      <c r="O22" s="5" t="s">
        <v>283</v>
      </c>
    </row>
    <row r="23" spans="1:15" x14ac:dyDescent="0.25">
      <c r="A23" s="13" t="s">
        <v>56</v>
      </c>
      <c r="B23" s="12" t="s">
        <v>230</v>
      </c>
      <c r="C23" s="2" t="s">
        <v>53</v>
      </c>
      <c r="G23" s="2" t="s">
        <v>242</v>
      </c>
      <c r="H23" s="2" t="s">
        <v>11</v>
      </c>
      <c r="I23" s="2" t="s">
        <v>55</v>
      </c>
      <c r="O23" s="5" t="s">
        <v>283</v>
      </c>
    </row>
    <row r="24" spans="1:15" x14ac:dyDescent="0.25">
      <c r="A24" s="13" t="s">
        <v>350</v>
      </c>
      <c r="B24" s="12" t="s">
        <v>230</v>
      </c>
      <c r="C24" s="2" t="s">
        <v>72</v>
      </c>
      <c r="D24" s="2" t="s">
        <v>145</v>
      </c>
      <c r="G24" s="2" t="s">
        <v>355</v>
      </c>
      <c r="H24" s="2" t="s">
        <v>11</v>
      </c>
    </row>
    <row r="25" spans="1:15" x14ac:dyDescent="0.25">
      <c r="A25" s="13" t="s">
        <v>351</v>
      </c>
      <c r="B25" s="12" t="s">
        <v>230</v>
      </c>
      <c r="C25" s="2" t="s">
        <v>3</v>
      </c>
      <c r="E25" s="2" t="s">
        <v>352</v>
      </c>
      <c r="G25" s="2" t="s">
        <v>354</v>
      </c>
      <c r="H25" s="2" t="s">
        <v>11</v>
      </c>
      <c r="I25" s="2" t="s">
        <v>353</v>
      </c>
    </row>
    <row r="26" spans="1:15" x14ac:dyDescent="0.25">
      <c r="A26" s="10" t="s">
        <v>58</v>
      </c>
      <c r="B26" s="12" t="s">
        <v>230</v>
      </c>
      <c r="C26" s="2" t="s">
        <v>3</v>
      </c>
      <c r="D26" s="2" t="s">
        <v>59</v>
      </c>
      <c r="E26" s="2" t="s">
        <v>10</v>
      </c>
      <c r="G26" s="2" t="s">
        <v>244</v>
      </c>
      <c r="H26" s="2" t="s">
        <v>11</v>
      </c>
      <c r="I26" s="2" t="s">
        <v>59</v>
      </c>
      <c r="O26" s="5" t="s">
        <v>284</v>
      </c>
    </row>
    <row r="27" spans="1:15" x14ac:dyDescent="0.25">
      <c r="A27" s="10" t="s">
        <v>58</v>
      </c>
      <c r="B27" s="12" t="s">
        <v>230</v>
      </c>
      <c r="C27" s="2" t="s">
        <v>3</v>
      </c>
      <c r="D27" s="2" t="s">
        <v>60</v>
      </c>
      <c r="E27" s="2" t="s">
        <v>10</v>
      </c>
      <c r="G27" s="4" t="s">
        <v>246</v>
      </c>
      <c r="H27" s="2" t="s">
        <v>11</v>
      </c>
      <c r="I27" s="2" t="s">
        <v>38</v>
      </c>
      <c r="J27" s="4" t="s">
        <v>245</v>
      </c>
      <c r="M27" s="2" t="s">
        <v>62</v>
      </c>
      <c r="O27" s="5" t="s">
        <v>285</v>
      </c>
    </row>
    <row r="28" spans="1:15" x14ac:dyDescent="0.25">
      <c r="A28" s="23" t="s">
        <v>58</v>
      </c>
      <c r="B28" s="12" t="s">
        <v>230</v>
      </c>
      <c r="C28" s="2" t="s">
        <v>3</v>
      </c>
      <c r="D28" s="2" t="s">
        <v>61</v>
      </c>
      <c r="E28" s="2" t="s">
        <v>10</v>
      </c>
      <c r="G28" s="4" t="s">
        <v>246</v>
      </c>
      <c r="H28" s="2" t="s">
        <v>11</v>
      </c>
      <c r="I28" s="2" t="s">
        <v>38</v>
      </c>
      <c r="J28" s="4" t="s">
        <v>245</v>
      </c>
      <c r="M28" s="2" t="s">
        <v>62</v>
      </c>
      <c r="O28" s="5" t="s">
        <v>285</v>
      </c>
    </row>
    <row r="29" spans="1:15" x14ac:dyDescent="0.25">
      <c r="A29" s="13" t="s">
        <v>63</v>
      </c>
      <c r="B29" s="12" t="s">
        <v>230</v>
      </c>
      <c r="C29" s="2" t="s">
        <v>3</v>
      </c>
      <c r="D29" s="2" t="s">
        <v>65</v>
      </c>
      <c r="E29" s="2" t="s">
        <v>10</v>
      </c>
      <c r="G29" s="2" t="s">
        <v>249</v>
      </c>
      <c r="H29" s="2" t="s">
        <v>11</v>
      </c>
      <c r="I29" s="2" t="s">
        <v>64</v>
      </c>
    </row>
    <row r="30" spans="1:15" x14ac:dyDescent="0.25">
      <c r="A30" s="13" t="s">
        <v>63</v>
      </c>
      <c r="B30" s="12" t="s">
        <v>230</v>
      </c>
      <c r="C30" s="2" t="s">
        <v>3</v>
      </c>
      <c r="D30" s="2" t="s">
        <v>66</v>
      </c>
      <c r="E30" s="2" t="s">
        <v>10</v>
      </c>
      <c r="G30" s="2" t="s">
        <v>250</v>
      </c>
      <c r="H30" s="2" t="s">
        <v>68</v>
      </c>
      <c r="I30" s="2" t="s">
        <v>69</v>
      </c>
      <c r="J30" s="2" t="s">
        <v>247</v>
      </c>
      <c r="K30" s="2" t="s">
        <v>253</v>
      </c>
      <c r="L30" s="2" t="s">
        <v>340</v>
      </c>
    </row>
    <row r="31" spans="1:15" x14ac:dyDescent="0.25">
      <c r="A31" s="13" t="s">
        <v>63</v>
      </c>
      <c r="B31" s="12" t="s">
        <v>230</v>
      </c>
      <c r="C31" s="2" t="s">
        <v>3</v>
      </c>
      <c r="D31" s="2" t="s">
        <v>67</v>
      </c>
      <c r="E31" s="2" t="s">
        <v>10</v>
      </c>
      <c r="G31" s="2" t="s">
        <v>251</v>
      </c>
      <c r="H31" s="2" t="s">
        <v>68</v>
      </c>
      <c r="I31" s="2" t="s">
        <v>70</v>
      </c>
      <c r="J31" s="2" t="s">
        <v>248</v>
      </c>
      <c r="K31" s="2" t="s">
        <v>253</v>
      </c>
      <c r="L31" s="2" t="s">
        <v>340</v>
      </c>
    </row>
    <row r="32" spans="1:15" x14ac:dyDescent="0.25">
      <c r="A32" s="10" t="s">
        <v>73</v>
      </c>
      <c r="B32" s="11" t="s">
        <v>231</v>
      </c>
      <c r="C32" s="2" t="s">
        <v>25</v>
      </c>
      <c r="F32" s="2" t="s">
        <v>75</v>
      </c>
      <c r="G32" s="2" t="s">
        <v>473</v>
      </c>
      <c r="H32" s="2" t="s">
        <v>11</v>
      </c>
      <c r="I32" s="2" t="s">
        <v>77</v>
      </c>
    </row>
    <row r="33" spans="1:17" x14ac:dyDescent="0.25">
      <c r="A33" s="13" t="s">
        <v>78</v>
      </c>
      <c r="B33" s="11" t="s">
        <v>231</v>
      </c>
      <c r="C33" s="2" t="s">
        <v>3</v>
      </c>
      <c r="G33" s="2" t="s">
        <v>255</v>
      </c>
      <c r="H33" s="2" t="s">
        <v>11</v>
      </c>
      <c r="I33" s="2" t="s">
        <v>79</v>
      </c>
      <c r="O33" s="5" t="s">
        <v>286</v>
      </c>
    </row>
    <row r="34" spans="1:17" x14ac:dyDescent="0.25">
      <c r="A34" s="13" t="s">
        <v>80</v>
      </c>
      <c r="B34" s="11" t="s">
        <v>231</v>
      </c>
      <c r="C34" s="2" t="s">
        <v>3</v>
      </c>
      <c r="G34" s="2" t="s">
        <v>254</v>
      </c>
      <c r="H34" s="2" t="s">
        <v>11</v>
      </c>
      <c r="I34" s="2" t="s">
        <v>79</v>
      </c>
      <c r="O34" s="5" t="s">
        <v>286</v>
      </c>
    </row>
    <row r="35" spans="1:17" x14ac:dyDescent="0.25">
      <c r="A35" s="13" t="s">
        <v>81</v>
      </c>
      <c r="B35" s="11" t="s">
        <v>231</v>
      </c>
      <c r="C35" s="2" t="s">
        <v>72</v>
      </c>
      <c r="D35" s="2" t="s">
        <v>68</v>
      </c>
      <c r="E35" s="2" t="s">
        <v>10</v>
      </c>
      <c r="G35" s="2" t="s">
        <v>84</v>
      </c>
      <c r="H35" s="2" t="s">
        <v>11</v>
      </c>
      <c r="I35" s="2" t="s">
        <v>83</v>
      </c>
      <c r="O35" s="5" t="s">
        <v>287</v>
      </c>
    </row>
    <row r="36" spans="1:17" x14ac:dyDescent="0.25">
      <c r="A36" s="13" t="s">
        <v>81</v>
      </c>
      <c r="B36" s="11" t="s">
        <v>231</v>
      </c>
      <c r="C36" s="2" t="s">
        <v>72</v>
      </c>
      <c r="D36" s="2" t="s">
        <v>11</v>
      </c>
      <c r="E36" s="2" t="s">
        <v>10</v>
      </c>
      <c r="G36" s="2" t="s">
        <v>82</v>
      </c>
      <c r="H36" s="2" t="s">
        <v>11</v>
      </c>
      <c r="O36" s="5" t="s">
        <v>287</v>
      </c>
    </row>
    <row r="37" spans="1:17" x14ac:dyDescent="0.25">
      <c r="A37" s="10" t="s">
        <v>263</v>
      </c>
      <c r="B37" s="11" t="s">
        <v>231</v>
      </c>
      <c r="C37" s="2" t="s">
        <v>3</v>
      </c>
      <c r="G37" s="2" t="s">
        <v>257</v>
      </c>
      <c r="H37" s="2" t="s">
        <v>11</v>
      </c>
      <c r="I37" s="2" t="s">
        <v>258</v>
      </c>
      <c r="O37" s="5" t="s">
        <v>288</v>
      </c>
    </row>
    <row r="38" spans="1:17" x14ac:dyDescent="0.25">
      <c r="A38" s="10" t="s">
        <v>264</v>
      </c>
      <c r="B38" s="11" t="s">
        <v>231</v>
      </c>
      <c r="C38" s="2" t="s">
        <v>3</v>
      </c>
      <c r="G38" s="2" t="s">
        <v>259</v>
      </c>
      <c r="H38" s="2" t="s">
        <v>11</v>
      </c>
      <c r="I38" s="2" t="s">
        <v>258</v>
      </c>
      <c r="O38" s="5" t="s">
        <v>288</v>
      </c>
    </row>
    <row r="39" spans="1:17" x14ac:dyDescent="0.25">
      <c r="A39" s="10" t="s">
        <v>265</v>
      </c>
      <c r="B39" s="11" t="s">
        <v>231</v>
      </c>
      <c r="C39" s="2" t="s">
        <v>3</v>
      </c>
      <c r="G39" s="2" t="s">
        <v>289</v>
      </c>
      <c r="H39" s="2" t="s">
        <v>11</v>
      </c>
      <c r="I39" s="2" t="s">
        <v>77</v>
      </c>
      <c r="O39" s="5" t="s">
        <v>290</v>
      </c>
    </row>
    <row r="40" spans="1:17" x14ac:dyDescent="0.25">
      <c r="A40" s="10" t="s">
        <v>266</v>
      </c>
      <c r="B40" s="11" t="s">
        <v>231</v>
      </c>
      <c r="C40" s="2" t="s">
        <v>3</v>
      </c>
      <c r="G40" s="2" t="s">
        <v>262</v>
      </c>
      <c r="H40" s="2" t="s">
        <v>11</v>
      </c>
      <c r="I40" s="2" t="s">
        <v>258</v>
      </c>
      <c r="O40" s="5" t="s">
        <v>288</v>
      </c>
    </row>
    <row r="41" spans="1:17" x14ac:dyDescent="0.25">
      <c r="A41" s="13" t="s">
        <v>87</v>
      </c>
      <c r="B41" s="12" t="s">
        <v>88</v>
      </c>
      <c r="C41" s="2" t="s">
        <v>96</v>
      </c>
      <c r="E41" s="2" t="s">
        <v>97</v>
      </c>
      <c r="F41" s="2" t="s">
        <v>89</v>
      </c>
      <c r="G41" s="2" t="s">
        <v>540</v>
      </c>
      <c r="H41" s="2" t="s">
        <v>68</v>
      </c>
      <c r="I41" s="2" t="s">
        <v>539</v>
      </c>
      <c r="Q41" s="15"/>
    </row>
    <row r="42" spans="1:17" x14ac:dyDescent="0.25">
      <c r="A42" s="10" t="s">
        <v>100</v>
      </c>
      <c r="B42" s="12" t="s">
        <v>88</v>
      </c>
      <c r="C42" s="2" t="s">
        <v>3</v>
      </c>
      <c r="E42" s="2" t="s">
        <v>10</v>
      </c>
      <c r="G42" s="2" t="s">
        <v>101</v>
      </c>
      <c r="H42" s="2" t="s">
        <v>11</v>
      </c>
      <c r="I42" s="2" t="s">
        <v>102</v>
      </c>
      <c r="Q42" s="15"/>
    </row>
    <row r="43" spans="1:17" x14ac:dyDescent="0.25">
      <c r="A43" s="10" t="s">
        <v>111</v>
      </c>
      <c r="B43" s="12" t="s">
        <v>88</v>
      </c>
      <c r="C43" s="2" t="s">
        <v>113</v>
      </c>
      <c r="E43" s="2" t="s">
        <v>25</v>
      </c>
      <c r="F43" s="2" t="s">
        <v>112</v>
      </c>
      <c r="G43" s="3" t="s">
        <v>268</v>
      </c>
      <c r="H43" s="2" t="s">
        <v>68</v>
      </c>
      <c r="I43" s="2" t="s">
        <v>102</v>
      </c>
      <c r="J43" s="2" t="s">
        <v>267</v>
      </c>
      <c r="Q43" s="15"/>
    </row>
    <row r="44" spans="1:17" x14ac:dyDescent="0.25">
      <c r="A44" s="10" t="s">
        <v>104</v>
      </c>
      <c r="B44" s="12" t="s">
        <v>88</v>
      </c>
      <c r="C44" s="2" t="s">
        <v>72</v>
      </c>
      <c r="D44" s="2" t="s">
        <v>145</v>
      </c>
      <c r="E44" s="2" t="s">
        <v>25</v>
      </c>
      <c r="G44" s="2" t="s">
        <v>103</v>
      </c>
      <c r="H44" s="2" t="s">
        <v>11</v>
      </c>
      <c r="Q44" s="15"/>
    </row>
    <row r="45" spans="1:17" x14ac:dyDescent="0.25">
      <c r="A45" s="10" t="s">
        <v>270</v>
      </c>
      <c r="B45" s="12" t="s">
        <v>88</v>
      </c>
      <c r="C45" s="2" t="s">
        <v>25</v>
      </c>
      <c r="D45" s="2" t="s">
        <v>145</v>
      </c>
      <c r="E45" s="2" t="s">
        <v>105</v>
      </c>
      <c r="G45" s="2" t="s">
        <v>269</v>
      </c>
      <c r="H45" s="2" t="s">
        <v>11</v>
      </c>
      <c r="Q45" s="15"/>
    </row>
    <row r="46" spans="1:17" x14ac:dyDescent="0.25">
      <c r="A46" s="10" t="s">
        <v>271</v>
      </c>
      <c r="B46" s="12" t="s">
        <v>88</v>
      </c>
      <c r="C46" s="2" t="s">
        <v>3</v>
      </c>
      <c r="E46" s="2" t="s">
        <v>274</v>
      </c>
      <c r="G46" s="2" t="s">
        <v>106</v>
      </c>
      <c r="H46" s="2" t="s">
        <v>11</v>
      </c>
      <c r="I46" s="2" t="s">
        <v>110</v>
      </c>
      <c r="Q46" s="15"/>
    </row>
    <row r="47" spans="1:17" x14ac:dyDescent="0.25">
      <c r="A47" s="10" t="s">
        <v>272</v>
      </c>
      <c r="B47" s="12" t="s">
        <v>88</v>
      </c>
      <c r="C47" s="2" t="s">
        <v>3</v>
      </c>
      <c r="E47" s="2" t="s">
        <v>274</v>
      </c>
      <c r="G47" s="2" t="s">
        <v>107</v>
      </c>
      <c r="H47" s="2" t="s">
        <v>11</v>
      </c>
      <c r="Q47" s="15"/>
    </row>
    <row r="48" spans="1:17" x14ac:dyDescent="0.25">
      <c r="A48" s="10" t="s">
        <v>273</v>
      </c>
      <c r="B48" s="12" t="s">
        <v>88</v>
      </c>
      <c r="C48" s="2" t="s">
        <v>3</v>
      </c>
      <c r="E48" s="2" t="s">
        <v>274</v>
      </c>
      <c r="G48" s="2" t="s">
        <v>108</v>
      </c>
      <c r="H48" s="2" t="s">
        <v>11</v>
      </c>
      <c r="I48" s="2" t="s">
        <v>109</v>
      </c>
      <c r="O48" s="5" t="s">
        <v>291</v>
      </c>
    </row>
    <row r="49" spans="1:15" x14ac:dyDescent="0.25">
      <c r="A49" s="13" t="s">
        <v>115</v>
      </c>
      <c r="B49" s="11" t="s">
        <v>116</v>
      </c>
      <c r="C49" s="2" t="s">
        <v>3</v>
      </c>
      <c r="G49" s="2" t="s">
        <v>275</v>
      </c>
      <c r="H49" s="2" t="s">
        <v>11</v>
      </c>
      <c r="I49" s="2" t="s">
        <v>117</v>
      </c>
      <c r="J49" s="2" t="s">
        <v>276</v>
      </c>
    </row>
    <row r="50" spans="1:15" x14ac:dyDescent="0.25">
      <c r="A50" s="13" t="s">
        <v>115</v>
      </c>
      <c r="B50" s="11" t="s">
        <v>116</v>
      </c>
      <c r="C50" s="2" t="s">
        <v>3</v>
      </c>
      <c r="G50" s="2" t="s">
        <v>246</v>
      </c>
      <c r="H50" s="2" t="s">
        <v>11</v>
      </c>
      <c r="I50" s="2" t="s">
        <v>99</v>
      </c>
    </row>
    <row r="51" spans="1:15" x14ac:dyDescent="0.25">
      <c r="A51" s="13" t="s">
        <v>118</v>
      </c>
      <c r="B51" s="11" t="s">
        <v>116</v>
      </c>
      <c r="C51" s="2" t="s">
        <v>25</v>
      </c>
      <c r="E51" s="2" t="s">
        <v>119</v>
      </c>
      <c r="F51" s="2" t="s">
        <v>120</v>
      </c>
      <c r="H51" s="2" t="s">
        <v>11</v>
      </c>
    </row>
    <row r="52" spans="1:15" x14ac:dyDescent="0.25">
      <c r="A52" s="10" t="s">
        <v>139</v>
      </c>
      <c r="B52" s="11" t="s">
        <v>116</v>
      </c>
      <c r="C52" s="2" t="s">
        <v>113</v>
      </c>
      <c r="F52" s="2" t="s">
        <v>124</v>
      </c>
      <c r="H52" s="2" t="s">
        <v>68</v>
      </c>
      <c r="I52" s="2" t="s">
        <v>117</v>
      </c>
    </row>
    <row r="53" spans="1:15" x14ac:dyDescent="0.25">
      <c r="A53" s="10" t="s">
        <v>122</v>
      </c>
      <c r="B53" s="11" t="s">
        <v>116</v>
      </c>
      <c r="C53" s="2" t="s">
        <v>113</v>
      </c>
      <c r="F53" s="2" t="s">
        <v>125</v>
      </c>
      <c r="H53" s="2" t="s">
        <v>68</v>
      </c>
      <c r="I53" s="2" t="s">
        <v>117</v>
      </c>
    </row>
    <row r="54" spans="1:15" x14ac:dyDescent="0.25">
      <c r="A54" s="13" t="s">
        <v>140</v>
      </c>
      <c r="B54" s="11" t="s">
        <v>116</v>
      </c>
      <c r="C54" s="2" t="s">
        <v>3</v>
      </c>
      <c r="G54" s="2" t="s">
        <v>277</v>
      </c>
      <c r="H54" s="2" t="s">
        <v>68</v>
      </c>
      <c r="I54" s="2" t="s">
        <v>117</v>
      </c>
    </row>
    <row r="55" spans="1:15" x14ac:dyDescent="0.25">
      <c r="A55" s="13" t="s">
        <v>140</v>
      </c>
      <c r="B55" s="11" t="s">
        <v>116</v>
      </c>
      <c r="C55" s="2" t="s">
        <v>3</v>
      </c>
      <c r="H55" s="2" t="s">
        <v>68</v>
      </c>
      <c r="I55" s="2" t="s">
        <v>141</v>
      </c>
    </row>
    <row r="56" spans="1:15" x14ac:dyDescent="0.25">
      <c r="A56" s="13" t="s">
        <v>142</v>
      </c>
      <c r="B56" s="11" t="s">
        <v>116</v>
      </c>
      <c r="C56" s="2" t="s">
        <v>3</v>
      </c>
      <c r="G56" s="2" t="s">
        <v>278</v>
      </c>
      <c r="H56" s="2" t="s">
        <v>68</v>
      </c>
      <c r="I56" s="2" t="s">
        <v>117</v>
      </c>
    </row>
    <row r="57" spans="1:15" x14ac:dyDescent="0.25">
      <c r="A57" s="13" t="s">
        <v>142</v>
      </c>
      <c r="B57" s="11" t="s">
        <v>116</v>
      </c>
      <c r="C57" s="2" t="s">
        <v>3</v>
      </c>
      <c r="H57" s="2" t="s">
        <v>68</v>
      </c>
      <c r="I57" s="2" t="s">
        <v>141</v>
      </c>
    </row>
    <row r="58" spans="1:15" x14ac:dyDescent="0.25">
      <c r="A58" s="10" t="s">
        <v>211</v>
      </c>
      <c r="B58" s="11" t="s">
        <v>116</v>
      </c>
      <c r="C58" s="2" t="s">
        <v>25</v>
      </c>
      <c r="F58" s="2" t="s">
        <v>217</v>
      </c>
      <c r="G58" s="2" t="s">
        <v>279</v>
      </c>
      <c r="H58" s="2" t="s">
        <v>68</v>
      </c>
      <c r="I58" s="3"/>
    </row>
    <row r="59" spans="1:15" x14ac:dyDescent="0.25">
      <c r="A59" s="10" t="s">
        <v>219</v>
      </c>
      <c r="B59" s="11" t="s">
        <v>116</v>
      </c>
      <c r="C59" s="2" t="s">
        <v>190</v>
      </c>
      <c r="I59" s="14" t="s">
        <v>175</v>
      </c>
    </row>
    <row r="60" spans="1:15" x14ac:dyDescent="0.25">
      <c r="A60" s="13" t="s">
        <v>143</v>
      </c>
      <c r="B60" s="12" t="s">
        <v>144</v>
      </c>
      <c r="C60" s="2" t="s">
        <v>72</v>
      </c>
      <c r="D60" s="2" t="s">
        <v>145</v>
      </c>
      <c r="E60" s="2" t="s">
        <v>147</v>
      </c>
      <c r="G60" s="2" t="s">
        <v>146</v>
      </c>
      <c r="H60" s="2" t="s">
        <v>11</v>
      </c>
    </row>
    <row r="61" spans="1:15" x14ac:dyDescent="0.25">
      <c r="A61" s="13" t="s">
        <v>148</v>
      </c>
      <c r="B61" s="12" t="s">
        <v>144</v>
      </c>
      <c r="C61" s="2" t="s">
        <v>3</v>
      </c>
      <c r="E61" s="2" t="s">
        <v>149</v>
      </c>
      <c r="G61" s="2" t="s">
        <v>296</v>
      </c>
      <c r="H61" s="2" t="s">
        <v>11</v>
      </c>
      <c r="I61" s="14" t="s">
        <v>292</v>
      </c>
      <c r="J61" s="2" t="s">
        <v>293</v>
      </c>
      <c r="O61" s="5" t="s">
        <v>295</v>
      </c>
    </row>
    <row r="62" spans="1:15" x14ac:dyDescent="0.25">
      <c r="A62" s="13" t="s">
        <v>150</v>
      </c>
      <c r="B62" s="12" t="s">
        <v>144</v>
      </c>
      <c r="C62" s="2" t="s">
        <v>3</v>
      </c>
      <c r="E62" s="2" t="s">
        <v>149</v>
      </c>
      <c r="G62" s="2" t="s">
        <v>35</v>
      </c>
      <c r="H62" s="2" t="s">
        <v>11</v>
      </c>
      <c r="I62" s="2" t="s">
        <v>151</v>
      </c>
      <c r="O62" s="5" t="s">
        <v>295</v>
      </c>
    </row>
    <row r="63" spans="1:15" x14ac:dyDescent="0.25">
      <c r="A63" s="13" t="s">
        <v>152</v>
      </c>
      <c r="B63" s="12" t="s">
        <v>144</v>
      </c>
      <c r="C63" s="2" t="s">
        <v>3</v>
      </c>
      <c r="E63" s="2" t="s">
        <v>149</v>
      </c>
      <c r="G63" s="2" t="s">
        <v>152</v>
      </c>
      <c r="H63" s="2" t="s">
        <v>11</v>
      </c>
      <c r="I63" s="2" t="s">
        <v>294</v>
      </c>
      <c r="O63" s="5" t="s">
        <v>282</v>
      </c>
    </row>
    <row r="64" spans="1:15" x14ac:dyDescent="0.25">
      <c r="A64" s="13" t="s">
        <v>160</v>
      </c>
      <c r="B64" s="12" t="s">
        <v>144</v>
      </c>
      <c r="C64" s="2" t="s">
        <v>113</v>
      </c>
      <c r="E64" s="2" t="s">
        <v>149</v>
      </c>
      <c r="F64" s="2" t="s">
        <v>154</v>
      </c>
      <c r="G64" s="2" t="s">
        <v>297</v>
      </c>
      <c r="H64" s="2" t="s">
        <v>68</v>
      </c>
      <c r="I64" s="2" t="s">
        <v>158</v>
      </c>
      <c r="J64" s="2" t="s">
        <v>159</v>
      </c>
    </row>
    <row r="65" spans="1:11" x14ac:dyDescent="0.25">
      <c r="A65" s="10" t="s">
        <v>674</v>
      </c>
      <c r="B65" s="12" t="s">
        <v>144</v>
      </c>
      <c r="C65" s="2" t="s">
        <v>25</v>
      </c>
      <c r="F65" s="2" t="s">
        <v>161</v>
      </c>
      <c r="G65" s="2" t="s">
        <v>300</v>
      </c>
      <c r="H65" s="2" t="s">
        <v>11</v>
      </c>
    </row>
    <row r="66" spans="1:11" x14ac:dyDescent="0.25">
      <c r="A66" s="10" t="s">
        <v>675</v>
      </c>
      <c r="B66" s="12" t="s">
        <v>144</v>
      </c>
      <c r="C66" s="2" t="s">
        <v>3</v>
      </c>
      <c r="G66" s="2" t="s">
        <v>298</v>
      </c>
      <c r="H66" s="2" t="s">
        <v>11</v>
      </c>
      <c r="I66" s="2" t="s">
        <v>38</v>
      </c>
      <c r="J66" s="2" t="s">
        <v>169</v>
      </c>
      <c r="K66" s="2" t="s">
        <v>307</v>
      </c>
    </row>
    <row r="67" spans="1:11" x14ac:dyDescent="0.25">
      <c r="A67" s="10" t="s">
        <v>676</v>
      </c>
      <c r="B67" s="12" t="s">
        <v>144</v>
      </c>
      <c r="C67" s="2" t="s">
        <v>3</v>
      </c>
      <c r="G67" s="2" t="s">
        <v>299</v>
      </c>
      <c r="H67" s="2" t="s">
        <v>11</v>
      </c>
      <c r="I67" s="2" t="s">
        <v>16</v>
      </c>
      <c r="J67" s="2" t="s">
        <v>178</v>
      </c>
    </row>
    <row r="68" spans="1:11" x14ac:dyDescent="0.25">
      <c r="A68" s="13" t="s">
        <v>172</v>
      </c>
      <c r="B68" s="12" t="s">
        <v>144</v>
      </c>
      <c r="C68" s="2" t="s">
        <v>25</v>
      </c>
      <c r="F68" s="2" t="s">
        <v>161</v>
      </c>
      <c r="G68" s="2" t="s">
        <v>301</v>
      </c>
      <c r="H68" s="2" t="s">
        <v>11</v>
      </c>
    </row>
    <row r="69" spans="1:11" x14ac:dyDescent="0.25">
      <c r="A69" s="13" t="s">
        <v>173</v>
      </c>
      <c r="B69" s="12" t="s">
        <v>144</v>
      </c>
      <c r="C69" s="2" t="s">
        <v>3</v>
      </c>
      <c r="G69" s="2" t="s">
        <v>303</v>
      </c>
      <c r="H69" s="2" t="s">
        <v>11</v>
      </c>
      <c r="I69" s="2" t="s">
        <v>175</v>
      </c>
      <c r="J69" s="2" t="s">
        <v>176</v>
      </c>
    </row>
    <row r="70" spans="1:11" x14ac:dyDescent="0.25">
      <c r="A70" s="13" t="s">
        <v>174</v>
      </c>
      <c r="B70" s="12" t="s">
        <v>144</v>
      </c>
      <c r="C70" s="2" t="s">
        <v>3</v>
      </c>
      <c r="H70" s="2" t="s">
        <v>11</v>
      </c>
      <c r="I70" s="2" t="s">
        <v>175</v>
      </c>
      <c r="K70" s="2" t="s">
        <v>307</v>
      </c>
    </row>
    <row r="71" spans="1:11" x14ac:dyDescent="0.25">
      <c r="A71" s="13" t="s">
        <v>177</v>
      </c>
      <c r="B71" s="12" t="s">
        <v>144</v>
      </c>
      <c r="C71" s="2" t="s">
        <v>3</v>
      </c>
      <c r="G71" s="2" t="s">
        <v>299</v>
      </c>
      <c r="H71" s="2" t="s">
        <v>11</v>
      </c>
      <c r="I71" s="2" t="s">
        <v>16</v>
      </c>
      <c r="J71" s="2" t="s">
        <v>178</v>
      </c>
    </row>
    <row r="72" spans="1:11" x14ac:dyDescent="0.25">
      <c r="A72" s="10" t="s">
        <v>179</v>
      </c>
      <c r="B72" s="12" t="s">
        <v>144</v>
      </c>
      <c r="C72" s="2" t="s">
        <v>25</v>
      </c>
      <c r="F72" s="2" t="s">
        <v>161</v>
      </c>
      <c r="G72" s="2" t="s">
        <v>302</v>
      </c>
      <c r="H72" s="2" t="s">
        <v>11</v>
      </c>
    </row>
    <row r="73" spans="1:11" x14ac:dyDescent="0.25">
      <c r="A73" s="10" t="s">
        <v>180</v>
      </c>
      <c r="B73" s="12" t="s">
        <v>144</v>
      </c>
      <c r="C73" s="2" t="s">
        <v>3</v>
      </c>
      <c r="G73" s="2" t="s">
        <v>303</v>
      </c>
      <c r="H73" s="2" t="s">
        <v>11</v>
      </c>
      <c r="I73" s="2" t="s">
        <v>175</v>
      </c>
      <c r="J73" s="2" t="s">
        <v>176</v>
      </c>
      <c r="K73" s="2" t="s">
        <v>307</v>
      </c>
    </row>
    <row r="74" spans="1:11" x14ac:dyDescent="0.25">
      <c r="A74" s="10" t="s">
        <v>181</v>
      </c>
      <c r="B74" s="12" t="s">
        <v>144</v>
      </c>
      <c r="C74" s="2" t="s">
        <v>3</v>
      </c>
      <c r="H74" s="2" t="s">
        <v>11</v>
      </c>
      <c r="I74" s="2" t="s">
        <v>175</v>
      </c>
      <c r="K74" s="2" t="s">
        <v>307</v>
      </c>
    </row>
    <row r="75" spans="1:11" x14ac:dyDescent="0.25">
      <c r="A75" s="10" t="s">
        <v>182</v>
      </c>
      <c r="B75" s="12" t="s">
        <v>144</v>
      </c>
      <c r="C75" s="2" t="s">
        <v>3</v>
      </c>
      <c r="G75" s="2" t="s">
        <v>299</v>
      </c>
      <c r="H75" s="2" t="s">
        <v>11</v>
      </c>
      <c r="I75" s="2" t="s">
        <v>16</v>
      </c>
      <c r="J75" s="2" t="s">
        <v>178</v>
      </c>
    </row>
    <row r="76" spans="1:11" x14ac:dyDescent="0.25">
      <c r="A76" s="13" t="s">
        <v>207</v>
      </c>
      <c r="B76" s="12" t="s">
        <v>144</v>
      </c>
      <c r="C76" s="2" t="s">
        <v>25</v>
      </c>
      <c r="F76" s="2" t="s">
        <v>208</v>
      </c>
      <c r="H76" s="2" t="s">
        <v>11</v>
      </c>
    </row>
    <row r="77" spans="1:11" x14ac:dyDescent="0.25">
      <c r="A77" s="10" t="s">
        <v>183</v>
      </c>
      <c r="B77" s="12" t="s">
        <v>144</v>
      </c>
      <c r="C77" s="2" t="s">
        <v>25</v>
      </c>
      <c r="D77" s="2" t="s">
        <v>145</v>
      </c>
      <c r="G77" s="2" t="s">
        <v>304</v>
      </c>
      <c r="H77" s="2" t="s">
        <v>11</v>
      </c>
    </row>
    <row r="78" spans="1:11" x14ac:dyDescent="0.25">
      <c r="A78" s="10" t="s">
        <v>183</v>
      </c>
      <c r="B78" s="12" t="s">
        <v>144</v>
      </c>
      <c r="C78" s="2" t="s">
        <v>3</v>
      </c>
      <c r="E78" s="2" t="s">
        <v>306</v>
      </c>
      <c r="G78" s="2" t="s">
        <v>305</v>
      </c>
      <c r="H78" s="2" t="s">
        <v>11</v>
      </c>
      <c r="I78" s="2" t="s">
        <v>16</v>
      </c>
      <c r="J78" s="2" t="s">
        <v>178</v>
      </c>
    </row>
    <row r="79" spans="1:11" x14ac:dyDescent="0.25">
      <c r="A79" s="13" t="s">
        <v>187</v>
      </c>
      <c r="B79" s="12" t="s">
        <v>144</v>
      </c>
      <c r="C79" s="2" t="s">
        <v>113</v>
      </c>
      <c r="F79" s="2" t="s">
        <v>186</v>
      </c>
      <c r="G79" s="2" t="s">
        <v>308</v>
      </c>
      <c r="H79" s="2" t="s">
        <v>68</v>
      </c>
    </row>
    <row r="80" spans="1:11" x14ac:dyDescent="0.25">
      <c r="A80" s="13" t="s">
        <v>188</v>
      </c>
      <c r="B80" s="12" t="s">
        <v>144</v>
      </c>
      <c r="C80" s="2" t="s">
        <v>190</v>
      </c>
      <c r="G80" s="2" t="s">
        <v>309</v>
      </c>
      <c r="H80" s="2" t="s">
        <v>11</v>
      </c>
      <c r="I80" s="2" t="s">
        <v>117</v>
      </c>
      <c r="J80" s="2" t="s">
        <v>205</v>
      </c>
    </row>
    <row r="81" spans="1:11" x14ac:dyDescent="0.25">
      <c r="A81" s="13" t="s">
        <v>189</v>
      </c>
      <c r="B81" s="12" t="s">
        <v>144</v>
      </c>
      <c r="C81" s="2" t="s">
        <v>190</v>
      </c>
      <c r="G81" s="2" t="s">
        <v>310</v>
      </c>
      <c r="H81" s="2" t="s">
        <v>11</v>
      </c>
      <c r="I81" s="2" t="s">
        <v>16</v>
      </c>
      <c r="J81" s="2" t="s">
        <v>205</v>
      </c>
      <c r="K81" s="2" t="s">
        <v>178</v>
      </c>
    </row>
    <row r="82" spans="1:11" x14ac:dyDescent="0.25">
      <c r="A82" s="10" t="s">
        <v>191</v>
      </c>
      <c r="B82" s="12" t="s">
        <v>144</v>
      </c>
      <c r="C82" s="2" t="s">
        <v>72</v>
      </c>
      <c r="D82" s="2" t="s">
        <v>145</v>
      </c>
      <c r="G82" s="2" t="s">
        <v>311</v>
      </c>
      <c r="H82" s="2" t="s">
        <v>11</v>
      </c>
    </row>
    <row r="83" spans="1:11" x14ac:dyDescent="0.25">
      <c r="A83" s="10" t="s">
        <v>192</v>
      </c>
      <c r="B83" s="12" t="s">
        <v>144</v>
      </c>
      <c r="C83" s="2" t="s">
        <v>3</v>
      </c>
      <c r="E83" s="2" t="s">
        <v>195</v>
      </c>
      <c r="G83" s="2" t="s">
        <v>194</v>
      </c>
      <c r="H83" s="2" t="s">
        <v>11</v>
      </c>
      <c r="I83" s="2" t="s">
        <v>193</v>
      </c>
    </row>
    <row r="84" spans="1:11" x14ac:dyDescent="0.25">
      <c r="A84" s="13" t="s">
        <v>196</v>
      </c>
      <c r="B84" s="12" t="s">
        <v>144</v>
      </c>
      <c r="C84" s="2" t="s">
        <v>3</v>
      </c>
      <c r="G84" s="2" t="s">
        <v>197</v>
      </c>
      <c r="H84" s="2" t="s">
        <v>11</v>
      </c>
      <c r="I84" s="2" t="s">
        <v>117</v>
      </c>
    </row>
    <row r="85" spans="1:11" x14ac:dyDescent="0.25">
      <c r="A85" s="13" t="s">
        <v>199</v>
      </c>
      <c r="B85" s="12" t="s">
        <v>144</v>
      </c>
      <c r="C85" s="2" t="s">
        <v>3</v>
      </c>
      <c r="G85" s="2" t="s">
        <v>198</v>
      </c>
      <c r="H85" s="2" t="s">
        <v>11</v>
      </c>
      <c r="I85" s="2" t="s">
        <v>117</v>
      </c>
    </row>
    <row r="86" spans="1:11" x14ac:dyDescent="0.25">
      <c r="A86" s="10" t="s">
        <v>200</v>
      </c>
      <c r="B86" s="12" t="s">
        <v>144</v>
      </c>
      <c r="C86" s="2" t="s">
        <v>3</v>
      </c>
      <c r="G86" s="2" t="s">
        <v>203</v>
      </c>
      <c r="H86" s="2" t="s">
        <v>11</v>
      </c>
      <c r="I86" s="2" t="s">
        <v>201</v>
      </c>
    </row>
    <row r="87" spans="1:11" x14ac:dyDescent="0.25">
      <c r="A87" s="10" t="s">
        <v>202</v>
      </c>
      <c r="B87" s="12" t="s">
        <v>144</v>
      </c>
      <c r="C87" s="2" t="s">
        <v>3</v>
      </c>
      <c r="G87" s="2" t="s">
        <v>204</v>
      </c>
      <c r="H87" s="2" t="s">
        <v>11</v>
      </c>
      <c r="I87" s="2" t="s">
        <v>193</v>
      </c>
    </row>
    <row r="94" spans="1:11" x14ac:dyDescent="0.25">
      <c r="A94" s="10" t="s">
        <v>335</v>
      </c>
    </row>
    <row r="95" spans="1:11" x14ac:dyDescent="0.25">
      <c r="A95" s="13" t="s">
        <v>336</v>
      </c>
    </row>
  </sheetData>
  <pageMargins left="0.7" right="0.7" top="0.78740157499999996" bottom="0.78740157499999996" header="0.3" footer="0.3"/>
  <ignoredErrors>
    <ignoredError sqref="F20" twoDigitTextYear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2">
        <x14:dataValidation type="list" allowBlank="1" showInputMessage="1" showErrorMessage="1" xr:uid="{00000000-0002-0000-0000-000000000000}">
          <x14:formula1>
            <xm:f>Dropdown!$A$2:$A$4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Dropdown!$B$2:$B$6</xm:f>
          </x14:formula1>
          <xm:sqref>F4</xm:sqref>
        </x14:dataValidation>
        <x14:dataValidation type="list" allowBlank="1" showInputMessage="1" showErrorMessage="1" xr:uid="{00000000-0002-0000-0000-000002000000}">
          <x14:formula1>
            <xm:f>Dropdown!$C$2:$C$7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Dropdown!$D$2:$D$4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Dropdown!$E$2:$E$7</xm:f>
          </x14:formula1>
          <xm:sqref>F7</xm:sqref>
        </x14:dataValidation>
        <x14:dataValidation type="list" allowBlank="1" showInputMessage="1" showErrorMessage="1" xr:uid="{00000000-0002-0000-0000-000005000000}">
          <x14:formula1>
            <xm:f>Dropdown!$F$3:$F$6</xm:f>
          </x14:formula1>
          <xm:sqref>F9</xm:sqref>
        </x14:dataValidation>
        <x14:dataValidation type="list" allowBlank="1" showInputMessage="1" showErrorMessage="1" xr:uid="{00000000-0002-0000-0000-000006000000}">
          <x14:formula1>
            <xm:f>Dropdown!$G$2:$G$3</xm:f>
          </x14:formula1>
          <xm:sqref>F15</xm:sqref>
        </x14:dataValidation>
        <x14:dataValidation type="list" allowBlank="1" showInputMessage="1" showErrorMessage="1" xr:uid="{00000000-0002-0000-0000-000007000000}">
          <x14:formula1>
            <xm:f>Dropdown!$H$2:$H$4</xm:f>
          </x14:formula1>
          <xm:sqref>F16:F18</xm:sqref>
        </x14:dataValidation>
        <x14:dataValidation type="list" allowBlank="1" showInputMessage="1" showErrorMessage="1" xr:uid="{00000000-0002-0000-0000-000008000000}">
          <x14:formula1>
            <xm:f>Dropdown!$I$2:$I$5</xm:f>
          </x14:formula1>
          <xm:sqref>F20</xm:sqref>
        </x14:dataValidation>
        <x14:dataValidation type="list" allowBlank="1" showInputMessage="1" showErrorMessage="1" xr:uid="{00000000-0002-0000-0000-000009000000}">
          <x14:formula1>
            <xm:f>Dropdown!$J$2:$J$5</xm:f>
          </x14:formula1>
          <xm:sqref>F32</xm:sqref>
        </x14:dataValidation>
        <x14:dataValidation type="list" allowBlank="1" showInputMessage="1" showErrorMessage="1" xr:uid="{00000000-0002-0000-0000-00000A000000}">
          <x14:formula1>
            <xm:f>Dropdown!$K$2:$K$9</xm:f>
          </x14:formula1>
          <xm:sqref>F41</xm:sqref>
        </x14:dataValidation>
        <x14:dataValidation type="list" allowBlank="1" showInputMessage="1" showErrorMessage="1" xr:uid="{00000000-0002-0000-0000-00000B000000}">
          <x14:formula1>
            <xm:f>Dropdown!$M$2:$M$10</xm:f>
          </x14:formula1>
          <xm:sqref>F43</xm:sqref>
        </x14:dataValidation>
        <x14:dataValidation type="list" allowBlank="1" showInputMessage="1" showErrorMessage="1" xr:uid="{00000000-0002-0000-0000-00000C000000}">
          <x14:formula1>
            <xm:f>Dropdown!$N$2:$N$3</xm:f>
          </x14:formula1>
          <xm:sqref>F51</xm:sqref>
        </x14:dataValidation>
        <x14:dataValidation type="list" allowBlank="1" showInputMessage="1" showErrorMessage="1" xr:uid="{00000000-0002-0000-0000-00000D000000}">
          <x14:formula1>
            <xm:f>Dropdown!$Q$2:$Q$6</xm:f>
          </x14:formula1>
          <xm:sqref>F64</xm:sqref>
        </x14:dataValidation>
        <x14:dataValidation type="list" allowBlank="1" showInputMessage="1" showErrorMessage="1" xr:uid="{00000000-0002-0000-0000-00000E000000}">
          <x14:formula1>
            <xm:f>Dropdown!$R$2:$R$7</xm:f>
          </x14:formula1>
          <xm:sqref>F65</xm:sqref>
        </x14:dataValidation>
        <x14:dataValidation type="list" allowBlank="1" showInputMessage="1" showErrorMessage="1" xr:uid="{00000000-0002-0000-0000-00000F000000}">
          <x14:formula1>
            <xm:f>Dropdown!$S$2:$S$4</xm:f>
          </x14:formula1>
          <xm:sqref>F68 F72</xm:sqref>
        </x14:dataValidation>
        <x14:dataValidation type="list" allowBlank="1" showInputMessage="1" showErrorMessage="1" xr:uid="{00000000-0002-0000-0000-000013000000}">
          <x14:formula1>
            <xm:f>Dropdown!$P$2:$P$27</xm:f>
          </x14:formula1>
          <xm:sqref>F53</xm:sqref>
        </x14:dataValidation>
        <x14:dataValidation type="list" allowBlank="1" showInputMessage="1" showErrorMessage="1" xr:uid="{00000000-0002-0000-0000-000014000000}">
          <x14:formula1>
            <xm:f>Dropdown!$O$2:$O$12</xm:f>
          </x14:formula1>
          <xm:sqref>F52</xm:sqref>
        </x14:dataValidation>
        <x14:dataValidation type="list" allowBlank="1" showInputMessage="1" showErrorMessage="1" xr:uid="{00000000-0002-0000-0000-000015000000}">
          <x14:formula1>
            <xm:f>Dropdown!$F$2:$F$6</xm:f>
          </x14:formula1>
          <xm:sqref>F8</xm:sqref>
        </x14:dataValidation>
        <x14:dataValidation type="list" allowBlank="1" showInputMessage="1" showErrorMessage="1" xr:uid="{00000000-0002-0000-0000-000010000000}">
          <x14:formula1>
            <xm:f>Dropdown!$U$2:$U$6</xm:f>
          </x14:formula1>
          <xm:sqref>F79</xm:sqref>
        </x14:dataValidation>
        <x14:dataValidation type="list" allowBlank="1" showInputMessage="1" showErrorMessage="1" xr:uid="{00000000-0002-0000-0000-000011000000}">
          <x14:formula1>
            <xm:f>Dropdown!$V$2:$V$4</xm:f>
          </x14:formula1>
          <xm:sqref>F76</xm:sqref>
        </x14:dataValidation>
        <x14:dataValidation type="list" allowBlank="1" showInputMessage="1" showErrorMessage="1" xr:uid="{00000000-0002-0000-0000-000012000000}">
          <x14:formula1>
            <xm:f>Dropdown!$W$3:$W$9</xm:f>
          </x14:formula1>
          <xm:sqref>F58:F59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4" sqref="A4"/>
    </sheetView>
  </sheetViews>
  <sheetFormatPr baseColWidth="10" defaultRowHeight="15" x14ac:dyDescent="0.25"/>
  <sheetData>
    <row r="2" spans="1:1" x14ac:dyDescent="0.25">
      <c r="A2" t="s">
        <v>312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25.5703125" customWidth="1"/>
  </cols>
  <sheetData>
    <row r="1" spans="1:2" s="9" customFormat="1" x14ac:dyDescent="0.25">
      <c r="A1" s="9" t="s">
        <v>227</v>
      </c>
      <c r="B1" s="9" t="s">
        <v>228</v>
      </c>
    </row>
    <row r="2" spans="1:2" x14ac:dyDescent="0.25">
      <c r="A2" t="s">
        <v>337</v>
      </c>
      <c r="B2" t="s">
        <v>313</v>
      </c>
    </row>
    <row r="3" spans="1:2" x14ac:dyDescent="0.25">
      <c r="A3" t="s">
        <v>230</v>
      </c>
    </row>
    <row r="4" spans="1:2" x14ac:dyDescent="0.25">
      <c r="A4" t="s">
        <v>231</v>
      </c>
    </row>
    <row r="5" spans="1:2" x14ac:dyDescent="0.25">
      <c r="A5" t="s">
        <v>88</v>
      </c>
    </row>
    <row r="6" spans="1:2" x14ac:dyDescent="0.25">
      <c r="A6" t="s">
        <v>116</v>
      </c>
    </row>
    <row r="7" spans="1:2" x14ac:dyDescent="0.25">
      <c r="A7" t="s">
        <v>144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4"/>
  <sheetViews>
    <sheetView zoomScale="130" zoomScaleNormal="130" workbookViewId="0">
      <selection activeCell="L1" sqref="L1:L2"/>
    </sheetView>
  </sheetViews>
  <sheetFormatPr baseColWidth="10" defaultRowHeight="15" x14ac:dyDescent="0.25"/>
  <cols>
    <col min="1" max="1" width="14.7109375" style="1" bestFit="1" customWidth="1"/>
    <col min="2" max="2" width="10.28515625" bestFit="1" customWidth="1"/>
    <col min="3" max="3" width="19.140625" bestFit="1" customWidth="1"/>
    <col min="11" max="11" width="15.42578125" customWidth="1"/>
    <col min="12" max="12" width="14.85546875" customWidth="1"/>
    <col min="13" max="13" width="18.140625" customWidth="1"/>
    <col min="15" max="15" width="21.140625" customWidth="1"/>
    <col min="16" max="16" width="27.85546875" customWidth="1"/>
    <col min="17" max="17" width="14.140625" customWidth="1"/>
    <col min="18" max="18" width="24.42578125" customWidth="1"/>
    <col min="19" max="19" width="18.5703125" customWidth="1"/>
    <col min="20" max="20" width="19.28515625" customWidth="1"/>
    <col min="21" max="21" width="10.85546875" customWidth="1"/>
    <col min="24" max="24" width="13.42578125" customWidth="1"/>
  </cols>
  <sheetData>
    <row r="1" spans="1:31" x14ac:dyDescent="0.25">
      <c r="A1" s="16" t="str">
        <f>Basis!A3</f>
        <v>GWH Art</v>
      </c>
      <c r="B1" s="15" t="str">
        <f>Basis!A4</f>
        <v>GWH Alter</v>
      </c>
      <c r="C1" s="15" t="str">
        <f>Basis!A5</f>
        <v>Bedachungsmaterial</v>
      </c>
      <c r="D1" s="15" t="str">
        <f>Basis!A6</f>
        <v>Alter des Bedachungsmaterials</v>
      </c>
      <c r="E1" s="15" t="str">
        <f>Basis!A7</f>
        <v>Art des Stehwandmaterial</v>
      </c>
      <c r="F1" s="15" t="str">
        <f>Basis!A8</f>
        <v>Energieschirm</v>
      </c>
      <c r="G1" s="15" t="str">
        <f>Basis!A15</f>
        <v>Produktion</v>
      </c>
      <c r="H1" s="15" t="str">
        <f>Basis!A16</f>
        <v>Kultursystem</v>
      </c>
      <c r="I1" s="15" t="str">
        <f>Basis!A20</f>
        <v>Fruchtgewicht</v>
      </c>
      <c r="J1" s="15" t="str">
        <f>Basis!A32</f>
        <v>Anzahl Triebe</v>
      </c>
      <c r="K1" s="15" t="s">
        <v>87</v>
      </c>
      <c r="L1" s="15" t="s">
        <v>98</v>
      </c>
      <c r="M1" s="15" t="s">
        <v>111</v>
      </c>
      <c r="N1" s="15" t="s">
        <v>118</v>
      </c>
      <c r="O1" s="15" t="s">
        <v>122</v>
      </c>
      <c r="P1" s="15" t="s">
        <v>139</v>
      </c>
      <c r="Q1" s="15" t="s">
        <v>160</v>
      </c>
      <c r="R1" s="15" t="s">
        <v>674</v>
      </c>
      <c r="S1" s="15" t="s">
        <v>172</v>
      </c>
      <c r="T1" t="s">
        <v>179</v>
      </c>
      <c r="U1" t="s">
        <v>187</v>
      </c>
      <c r="V1" s="15" t="s">
        <v>207</v>
      </c>
      <c r="W1" s="15" t="s">
        <v>211</v>
      </c>
      <c r="X1" s="15" t="s">
        <v>260</v>
      </c>
      <c r="Y1" s="15" t="s">
        <v>350</v>
      </c>
      <c r="Z1" t="s">
        <v>81</v>
      </c>
      <c r="AA1" t="s">
        <v>104</v>
      </c>
      <c r="AB1" t="s">
        <v>270</v>
      </c>
      <c r="AC1" t="s">
        <v>143</v>
      </c>
      <c r="AD1" t="s">
        <v>183</v>
      </c>
      <c r="AE1" t="s">
        <v>191</v>
      </c>
    </row>
    <row r="2" spans="1:31" x14ac:dyDescent="0.25">
      <c r="A2" s="16" t="s">
        <v>13</v>
      </c>
      <c r="B2" s="15" t="s">
        <v>368</v>
      </c>
      <c r="C2" s="15" t="s">
        <v>21</v>
      </c>
      <c r="D2" s="15" t="s">
        <v>18</v>
      </c>
      <c r="E2" s="15" t="s">
        <v>21</v>
      </c>
      <c r="F2" s="15" t="s">
        <v>420</v>
      </c>
      <c r="G2" s="15" t="s">
        <v>44</v>
      </c>
      <c r="H2" s="15" t="s">
        <v>43</v>
      </c>
      <c r="I2" s="17" t="s">
        <v>47</v>
      </c>
      <c r="J2" s="15" t="s">
        <v>74</v>
      </c>
      <c r="K2" s="15" t="s">
        <v>89</v>
      </c>
      <c r="L2" s="18" t="s">
        <v>99</v>
      </c>
      <c r="M2" s="15" t="s">
        <v>112</v>
      </c>
      <c r="N2" s="15" t="s">
        <v>120</v>
      </c>
      <c r="O2" s="15" t="s">
        <v>124</v>
      </c>
      <c r="P2" s="15" t="s">
        <v>125</v>
      </c>
      <c r="Q2" s="15" t="s">
        <v>153</v>
      </c>
      <c r="R2" s="15" t="s">
        <v>161</v>
      </c>
      <c r="S2" s="15" t="s">
        <v>161</v>
      </c>
      <c r="T2" s="15" t="s">
        <v>161</v>
      </c>
      <c r="U2" s="15" t="s">
        <v>15</v>
      </c>
      <c r="V2" s="15" t="s">
        <v>208</v>
      </c>
      <c r="W2" s="15" t="s">
        <v>220</v>
      </c>
      <c r="X2" s="15" t="s">
        <v>68</v>
      </c>
      <c r="Y2" s="15" t="s">
        <v>68</v>
      </c>
      <c r="Z2" s="15" t="s">
        <v>68</v>
      </c>
      <c r="AA2" s="15" t="s">
        <v>68</v>
      </c>
      <c r="AB2" s="15" t="s">
        <v>68</v>
      </c>
      <c r="AC2" s="15" t="s">
        <v>68</v>
      </c>
      <c r="AD2" s="15" t="s">
        <v>68</v>
      </c>
      <c r="AE2" s="15" t="s">
        <v>68</v>
      </c>
    </row>
    <row r="3" spans="1:31" x14ac:dyDescent="0.25">
      <c r="A3" s="16" t="s">
        <v>14</v>
      </c>
      <c r="B3" s="19" t="s">
        <v>369</v>
      </c>
      <c r="C3" s="15" t="s">
        <v>22</v>
      </c>
      <c r="D3" s="17" t="s">
        <v>19</v>
      </c>
      <c r="E3" s="15" t="s">
        <v>22</v>
      </c>
      <c r="F3" s="15" t="s">
        <v>32</v>
      </c>
      <c r="G3" s="15" t="s">
        <v>45</v>
      </c>
      <c r="H3" s="15" t="s">
        <v>428</v>
      </c>
      <c r="I3" s="17" t="s">
        <v>48</v>
      </c>
      <c r="J3" s="15" t="s">
        <v>75</v>
      </c>
      <c r="K3" s="15" t="s">
        <v>90</v>
      </c>
      <c r="L3" s="15"/>
      <c r="M3" s="15" t="s">
        <v>555</v>
      </c>
      <c r="N3" s="15" t="s">
        <v>121</v>
      </c>
      <c r="O3" s="15" t="s">
        <v>123</v>
      </c>
      <c r="P3" s="15" t="s">
        <v>126</v>
      </c>
      <c r="Q3" s="15" t="s">
        <v>154</v>
      </c>
      <c r="R3" s="15" t="s">
        <v>162</v>
      </c>
      <c r="S3" s="15" t="s">
        <v>170</v>
      </c>
      <c r="T3" s="15" t="s">
        <v>170</v>
      </c>
      <c r="U3" s="15" t="s">
        <v>184</v>
      </c>
      <c r="V3" s="15" t="s">
        <v>209</v>
      </c>
      <c r="W3" s="15" t="s">
        <v>217</v>
      </c>
      <c r="X3" s="15" t="s">
        <v>11</v>
      </c>
      <c r="Y3" s="15" t="s">
        <v>11</v>
      </c>
      <c r="Z3" s="15" t="s">
        <v>11</v>
      </c>
      <c r="AA3" s="15" t="s">
        <v>11</v>
      </c>
      <c r="AB3" s="15" t="s">
        <v>11</v>
      </c>
      <c r="AC3" s="15" t="s">
        <v>11</v>
      </c>
      <c r="AD3" s="15" t="s">
        <v>11</v>
      </c>
      <c r="AE3" s="15" t="s">
        <v>11</v>
      </c>
    </row>
    <row r="4" spans="1:31" x14ac:dyDescent="0.25">
      <c r="A4" s="16" t="s">
        <v>367</v>
      </c>
      <c r="B4" s="15" t="s">
        <v>370</v>
      </c>
      <c r="C4" s="15" t="s">
        <v>23</v>
      </c>
      <c r="D4" s="15" t="s">
        <v>20</v>
      </c>
      <c r="E4" s="15" t="s">
        <v>23</v>
      </c>
      <c r="F4" s="15" t="s">
        <v>33</v>
      </c>
      <c r="G4" s="15"/>
      <c r="H4" s="15" t="s">
        <v>429</v>
      </c>
      <c r="I4" s="17" t="s">
        <v>49</v>
      </c>
      <c r="J4" s="15" t="s">
        <v>76</v>
      </c>
      <c r="K4" s="15" t="s">
        <v>91</v>
      </c>
      <c r="L4" s="15"/>
      <c r="M4" s="15" t="s">
        <v>556</v>
      </c>
      <c r="N4" s="15"/>
      <c r="O4" s="15" t="s">
        <v>327</v>
      </c>
      <c r="P4" s="15" t="s">
        <v>127</v>
      </c>
      <c r="Q4" s="15" t="s">
        <v>155</v>
      </c>
      <c r="R4" s="15" t="s">
        <v>163</v>
      </c>
      <c r="S4" s="15" t="s">
        <v>171</v>
      </c>
      <c r="T4" s="15" t="s">
        <v>171</v>
      </c>
      <c r="U4" s="15" t="s">
        <v>185</v>
      </c>
      <c r="V4" s="15" t="s">
        <v>210</v>
      </c>
      <c r="W4" s="15" t="s">
        <v>213</v>
      </c>
    </row>
    <row r="5" spans="1:31" x14ac:dyDescent="0.25">
      <c r="A5" s="16"/>
      <c r="B5" s="15" t="s">
        <v>371</v>
      </c>
      <c r="C5" s="15" t="s">
        <v>24</v>
      </c>
      <c r="D5" s="15"/>
      <c r="E5" s="15" t="s">
        <v>24</v>
      </c>
      <c r="F5" s="15" t="s">
        <v>412</v>
      </c>
      <c r="G5" s="15"/>
      <c r="H5" s="15"/>
      <c r="I5" s="17" t="s">
        <v>50</v>
      </c>
      <c r="J5" s="15" t="s">
        <v>252</v>
      </c>
      <c r="K5" s="15" t="s">
        <v>94</v>
      </c>
      <c r="L5" s="15"/>
      <c r="M5" s="15" t="s">
        <v>557</v>
      </c>
      <c r="N5" s="15"/>
      <c r="O5" s="15" t="s">
        <v>155</v>
      </c>
      <c r="P5" s="15" t="s">
        <v>128</v>
      </c>
      <c r="Q5" s="15" t="s">
        <v>156</v>
      </c>
      <c r="R5" s="15" t="s">
        <v>164</v>
      </c>
      <c r="S5" s="15"/>
      <c r="U5" s="15" t="s">
        <v>161</v>
      </c>
      <c r="V5" s="15"/>
      <c r="W5" s="15" t="s">
        <v>214</v>
      </c>
    </row>
    <row r="6" spans="1:31" x14ac:dyDescent="0.25">
      <c r="A6" s="16"/>
      <c r="B6" s="15" t="s">
        <v>372</v>
      </c>
      <c r="C6" s="15" t="s">
        <v>30</v>
      </c>
      <c r="D6" s="15"/>
      <c r="E6" s="15" t="s">
        <v>30</v>
      </c>
      <c r="F6" s="15" t="s">
        <v>413</v>
      </c>
      <c r="G6" s="15"/>
      <c r="H6" s="15"/>
      <c r="I6" s="15"/>
      <c r="J6" s="15"/>
      <c r="K6" s="15" t="s">
        <v>92</v>
      </c>
      <c r="L6" s="15"/>
      <c r="M6" s="15" t="s">
        <v>558</v>
      </c>
      <c r="N6" s="15"/>
      <c r="O6" s="15" t="s">
        <v>331</v>
      </c>
      <c r="P6" s="15" t="s">
        <v>129</v>
      </c>
      <c r="Q6" s="15" t="s">
        <v>157</v>
      </c>
      <c r="R6" s="15" t="s">
        <v>165</v>
      </c>
      <c r="S6" s="15"/>
      <c r="U6" s="15" t="s">
        <v>186</v>
      </c>
      <c r="V6" s="15"/>
      <c r="W6" s="15" t="s">
        <v>212</v>
      </c>
    </row>
    <row r="7" spans="1:31" x14ac:dyDescent="0.25">
      <c r="A7" s="16"/>
      <c r="B7" s="15"/>
      <c r="C7" s="15" t="s">
        <v>29</v>
      </c>
      <c r="D7" s="15"/>
      <c r="E7" s="15" t="s">
        <v>29</v>
      </c>
      <c r="F7" s="15"/>
      <c r="G7" s="15"/>
      <c r="H7" s="15"/>
      <c r="I7" s="15"/>
      <c r="J7" s="15"/>
      <c r="K7" s="15" t="s">
        <v>93</v>
      </c>
      <c r="L7" s="15"/>
      <c r="M7" s="15" t="s">
        <v>559</v>
      </c>
      <c r="N7" s="15"/>
      <c r="O7" s="15" t="s">
        <v>328</v>
      </c>
      <c r="P7" s="15" t="s">
        <v>130</v>
      </c>
      <c r="Q7" s="15"/>
      <c r="R7" s="15" t="s">
        <v>166</v>
      </c>
      <c r="S7" s="15"/>
      <c r="U7" s="15"/>
      <c r="V7" s="15"/>
      <c r="W7" s="15" t="s">
        <v>215</v>
      </c>
    </row>
    <row r="8" spans="1:31" x14ac:dyDescent="0.25">
      <c r="A8" s="16"/>
      <c r="B8" s="15"/>
      <c r="C8" s="15"/>
      <c r="D8" s="15"/>
      <c r="E8" s="15"/>
      <c r="F8" s="15"/>
      <c r="G8" s="15"/>
      <c r="H8" s="15"/>
      <c r="I8" s="15"/>
      <c r="J8" s="15"/>
      <c r="K8" s="15" t="s">
        <v>95</v>
      </c>
      <c r="L8" s="15"/>
      <c r="M8" s="15" t="s">
        <v>560</v>
      </c>
      <c r="N8" s="15"/>
      <c r="O8" s="15" t="s">
        <v>329</v>
      </c>
      <c r="P8" s="15" t="s">
        <v>317</v>
      </c>
      <c r="Q8" s="15"/>
      <c r="R8" s="15"/>
      <c r="S8" s="15"/>
      <c r="U8" s="15"/>
      <c r="V8" s="15"/>
      <c r="W8" s="15" t="s">
        <v>216</v>
      </c>
    </row>
    <row r="9" spans="1:31" x14ac:dyDescent="0.25">
      <c r="A9" s="16"/>
      <c r="B9" s="15"/>
      <c r="C9" s="15"/>
      <c r="D9" s="15"/>
      <c r="E9" s="15"/>
      <c r="F9" s="15"/>
      <c r="G9" s="15"/>
      <c r="H9" s="15"/>
      <c r="I9" s="15"/>
      <c r="J9" s="15"/>
      <c r="K9" s="15" t="s">
        <v>114</v>
      </c>
      <c r="L9" s="15"/>
      <c r="M9" s="15" t="s">
        <v>561</v>
      </c>
      <c r="N9" s="15"/>
      <c r="O9" s="15" t="s">
        <v>330</v>
      </c>
      <c r="P9" s="15" t="s">
        <v>131</v>
      </c>
      <c r="Q9" s="15"/>
      <c r="R9" s="15"/>
      <c r="S9" s="15"/>
      <c r="U9" s="15"/>
      <c r="V9" s="15"/>
      <c r="W9" s="15" t="s">
        <v>218</v>
      </c>
    </row>
    <row r="10" spans="1:31" x14ac:dyDescent="0.25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 t="s">
        <v>114</v>
      </c>
      <c r="N10" s="15"/>
      <c r="O10" s="15" t="s">
        <v>332</v>
      </c>
      <c r="P10" s="15" t="s">
        <v>326</v>
      </c>
      <c r="Q10" s="15"/>
      <c r="R10" s="15"/>
      <c r="S10" s="15"/>
      <c r="T10" s="15"/>
      <c r="U10" s="15"/>
      <c r="V10" s="15"/>
    </row>
    <row r="11" spans="1:31" x14ac:dyDescent="0.25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333</v>
      </c>
      <c r="P11" s="15" t="s">
        <v>132</v>
      </c>
      <c r="Q11" s="15"/>
      <c r="R11" s="15"/>
      <c r="S11" s="15"/>
      <c r="T11" s="15"/>
      <c r="U11" s="15"/>
      <c r="V11" s="15"/>
    </row>
    <row r="12" spans="1:31" x14ac:dyDescent="0.25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 t="s">
        <v>334</v>
      </c>
      <c r="P12" s="15" t="s">
        <v>133</v>
      </c>
      <c r="Q12" s="15"/>
      <c r="R12" s="15"/>
      <c r="S12" s="15"/>
      <c r="T12" s="15"/>
      <c r="U12" s="15"/>
      <c r="V12" s="15"/>
    </row>
    <row r="13" spans="1:31" x14ac:dyDescent="0.25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 t="s">
        <v>134</v>
      </c>
      <c r="Q13" s="15"/>
      <c r="R13" s="15"/>
      <c r="S13" s="15"/>
      <c r="T13" s="15"/>
      <c r="U13" s="15"/>
      <c r="V13" s="15"/>
    </row>
    <row r="14" spans="1:31" x14ac:dyDescent="0.25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 t="s">
        <v>135</v>
      </c>
      <c r="Q14" s="15"/>
      <c r="R14" s="15"/>
      <c r="S14" s="15"/>
      <c r="T14" s="15"/>
      <c r="U14" s="15"/>
      <c r="V14" s="15"/>
    </row>
    <row r="15" spans="1:31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 t="s">
        <v>136</v>
      </c>
      <c r="Q15" s="15"/>
      <c r="R15" s="15"/>
      <c r="S15" s="15"/>
      <c r="T15" s="15"/>
      <c r="U15" s="15"/>
      <c r="V15" s="15"/>
    </row>
    <row r="16" spans="1:31" x14ac:dyDescent="0.2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">
        <v>137</v>
      </c>
      <c r="Q16" s="15"/>
      <c r="R16" s="15"/>
      <c r="S16" s="15"/>
      <c r="T16" s="15"/>
      <c r="U16" s="15"/>
      <c r="V16" s="15"/>
    </row>
    <row r="17" spans="1:22" x14ac:dyDescent="0.25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138</v>
      </c>
      <c r="Q17" s="15"/>
      <c r="R17" s="15"/>
      <c r="S17" s="15"/>
      <c r="T17" s="15"/>
      <c r="U17" s="15"/>
      <c r="V17" s="15"/>
    </row>
    <row r="18" spans="1:22" x14ac:dyDescent="0.25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314</v>
      </c>
      <c r="Q18" s="15"/>
      <c r="R18" s="15"/>
      <c r="S18" s="15"/>
      <c r="T18" s="15"/>
      <c r="U18" s="15"/>
      <c r="V18" s="15"/>
    </row>
    <row r="19" spans="1:22" x14ac:dyDescent="0.2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315</v>
      </c>
      <c r="Q19" s="15"/>
      <c r="R19" s="15"/>
      <c r="S19" s="15"/>
      <c r="T19" s="15"/>
      <c r="U19" s="15"/>
      <c r="V19" s="15"/>
    </row>
    <row r="20" spans="1:22" x14ac:dyDescent="0.25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316</v>
      </c>
      <c r="Q20" s="15"/>
      <c r="R20" s="15"/>
      <c r="S20" s="15"/>
      <c r="T20" s="15"/>
      <c r="U20" s="15"/>
      <c r="V20" s="15"/>
    </row>
    <row r="21" spans="1:22" x14ac:dyDescent="0.25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318</v>
      </c>
      <c r="Q21" s="15"/>
      <c r="R21" s="15"/>
      <c r="S21" s="15"/>
      <c r="T21" s="15"/>
      <c r="U21" s="15"/>
      <c r="V21" s="15"/>
    </row>
    <row r="22" spans="1:22" x14ac:dyDescent="0.25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319</v>
      </c>
      <c r="Q22" s="15"/>
      <c r="R22" s="15"/>
      <c r="S22" s="15"/>
      <c r="T22" s="15"/>
      <c r="U22" s="15"/>
      <c r="V22" s="15"/>
    </row>
    <row r="23" spans="1:22" x14ac:dyDescent="0.25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 t="s">
        <v>320</v>
      </c>
      <c r="Q23" s="15"/>
      <c r="R23" s="15"/>
      <c r="S23" s="15"/>
      <c r="T23" s="15"/>
      <c r="U23" s="15"/>
      <c r="V23" s="15"/>
    </row>
    <row r="24" spans="1:22" x14ac:dyDescent="0.25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321</v>
      </c>
      <c r="Q24" s="15"/>
      <c r="R24" s="15"/>
      <c r="S24" s="15"/>
      <c r="T24" s="15"/>
      <c r="U24" s="15"/>
      <c r="V24" s="15"/>
    </row>
    <row r="25" spans="1:22" x14ac:dyDescent="0.25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 t="s">
        <v>323</v>
      </c>
      <c r="Q25" s="15"/>
      <c r="R25" s="15"/>
      <c r="S25" s="15"/>
      <c r="T25" s="15"/>
      <c r="U25" s="15"/>
      <c r="V25" s="15"/>
    </row>
    <row r="26" spans="1:22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 t="s">
        <v>324</v>
      </c>
      <c r="Q26" s="15"/>
      <c r="R26" s="15"/>
      <c r="S26" s="15"/>
      <c r="T26" s="15"/>
      <c r="U26" s="15"/>
      <c r="V26" s="15"/>
    </row>
    <row r="27" spans="1:22" x14ac:dyDescent="0.25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 t="s">
        <v>325</v>
      </c>
      <c r="Q27" s="15"/>
      <c r="R27" s="15"/>
      <c r="S27" s="15"/>
      <c r="T27" s="15"/>
      <c r="U27" s="15"/>
      <c r="V27" s="15"/>
    </row>
    <row r="28" spans="1:22" x14ac:dyDescent="0.25">
      <c r="F28" s="15"/>
    </row>
    <row r="34" spans="16:16" x14ac:dyDescent="0.25">
      <c r="P34" t="s">
        <v>322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9"/>
  <sheetViews>
    <sheetView topLeftCell="A37" workbookViewId="0">
      <selection activeCell="D46" sqref="D46"/>
    </sheetView>
  </sheetViews>
  <sheetFormatPr baseColWidth="10" defaultRowHeight="15" x14ac:dyDescent="0.25"/>
  <cols>
    <col min="1" max="1" width="17.28515625" customWidth="1"/>
    <col min="3" max="3" width="28.5703125" customWidth="1"/>
    <col min="4" max="4" width="90.140625" customWidth="1"/>
    <col min="5" max="5" width="26.140625" customWidth="1"/>
    <col min="9" max="10" width="22.85546875" customWidth="1"/>
  </cols>
  <sheetData>
    <row r="1" spans="1:11" x14ac:dyDescent="0.25">
      <c r="C1" t="s">
        <v>0</v>
      </c>
      <c r="D1" t="s">
        <v>85</v>
      </c>
      <c r="E1" t="s">
        <v>349</v>
      </c>
      <c r="F1" t="s">
        <v>344</v>
      </c>
      <c r="G1" t="s">
        <v>345</v>
      </c>
      <c r="H1" t="s">
        <v>346</v>
      </c>
      <c r="I1" t="s">
        <v>361</v>
      </c>
      <c r="J1" t="s">
        <v>362</v>
      </c>
      <c r="K1" t="s">
        <v>407</v>
      </c>
    </row>
    <row r="3" spans="1:11" x14ac:dyDescent="0.25">
      <c r="A3" s="30" t="s">
        <v>573</v>
      </c>
    </row>
    <row r="4" spans="1:11" x14ac:dyDescent="0.25">
      <c r="A4" s="31" t="s">
        <v>574</v>
      </c>
    </row>
    <row r="20" spans="1:4" x14ac:dyDescent="0.25">
      <c r="A20" t="s">
        <v>527</v>
      </c>
      <c r="C20" s="31" t="s">
        <v>167</v>
      </c>
      <c r="D20" t="s">
        <v>168</v>
      </c>
    </row>
    <row r="21" spans="1:4" x14ac:dyDescent="0.25">
      <c r="C21" s="31" t="s">
        <v>376</v>
      </c>
      <c r="D21" t="s">
        <v>374</v>
      </c>
    </row>
    <row r="22" spans="1:4" x14ac:dyDescent="0.25">
      <c r="C22" s="31" t="s">
        <v>377</v>
      </c>
      <c r="D22" t="s">
        <v>378</v>
      </c>
    </row>
    <row r="23" spans="1:4" x14ac:dyDescent="0.25">
      <c r="C23" s="31" t="s">
        <v>379</v>
      </c>
      <c r="D23" t="s">
        <v>380</v>
      </c>
    </row>
    <row r="24" spans="1:4" x14ac:dyDescent="0.25">
      <c r="C24" s="31" t="s">
        <v>381</v>
      </c>
      <c r="D24" t="s">
        <v>374</v>
      </c>
    </row>
    <row r="25" spans="1:4" x14ac:dyDescent="0.25">
      <c r="C25" s="31" t="s">
        <v>382</v>
      </c>
      <c r="D25" t="s">
        <v>385</v>
      </c>
    </row>
    <row r="26" spans="1:4" x14ac:dyDescent="0.25">
      <c r="C26" s="31" t="s">
        <v>383</v>
      </c>
      <c r="D26" t="s">
        <v>386</v>
      </c>
    </row>
    <row r="27" spans="1:4" x14ac:dyDescent="0.25">
      <c r="C27" s="31" t="s">
        <v>384</v>
      </c>
      <c r="D27" t="s">
        <v>387</v>
      </c>
    </row>
    <row r="29" spans="1:4" x14ac:dyDescent="0.25">
      <c r="C29" s="31" t="s">
        <v>436</v>
      </c>
      <c r="D29" t="s">
        <v>438</v>
      </c>
    </row>
    <row r="30" spans="1:4" x14ac:dyDescent="0.25">
      <c r="C30" s="31" t="s">
        <v>447</v>
      </c>
      <c r="D30" t="s">
        <v>448</v>
      </c>
    </row>
    <row r="34" spans="2:11" x14ac:dyDescent="0.25">
      <c r="B34" t="s">
        <v>338</v>
      </c>
    </row>
    <row r="35" spans="2:11" x14ac:dyDescent="0.25">
      <c r="B35" s="32" t="s">
        <v>341</v>
      </c>
      <c r="C35" s="32"/>
      <c r="D35" s="32" t="s">
        <v>418</v>
      </c>
    </row>
    <row r="36" spans="2:11" x14ac:dyDescent="0.25">
      <c r="C36" s="31" t="s">
        <v>339</v>
      </c>
      <c r="D36" t="s">
        <v>417</v>
      </c>
      <c r="E36">
        <v>0.17069999999999999</v>
      </c>
      <c r="F36">
        <v>50.406399999999998</v>
      </c>
      <c r="G36" s="20">
        <f>F36/H36</f>
        <v>2.5203199999999999</v>
      </c>
      <c r="H36">
        <v>20</v>
      </c>
      <c r="I36" t="s">
        <v>359</v>
      </c>
      <c r="K36" t="s">
        <v>360</v>
      </c>
    </row>
    <row r="37" spans="2:11" x14ac:dyDescent="0.25">
      <c r="C37" s="31" t="s">
        <v>357</v>
      </c>
      <c r="D37" t="s">
        <v>417</v>
      </c>
      <c r="E37">
        <v>1.5641297000000001</v>
      </c>
      <c r="F37">
        <v>11</v>
      </c>
      <c r="G37">
        <f>F37/H37</f>
        <v>0.55000000000000004</v>
      </c>
      <c r="H37">
        <v>20</v>
      </c>
      <c r="I37" t="s">
        <v>359</v>
      </c>
      <c r="K37" t="s">
        <v>360</v>
      </c>
    </row>
    <row r="38" spans="2:11" x14ac:dyDescent="0.25">
      <c r="C38" s="31" t="s">
        <v>347</v>
      </c>
      <c r="D38" t="s">
        <v>417</v>
      </c>
      <c r="E38">
        <v>14.365981</v>
      </c>
      <c r="F38">
        <v>2.5</v>
      </c>
      <c r="G38">
        <f t="shared" ref="G38:G70" si="0">F38/H38</f>
        <v>0.125</v>
      </c>
      <c r="H38">
        <v>20</v>
      </c>
      <c r="I38" t="s">
        <v>359</v>
      </c>
      <c r="K38" t="s">
        <v>360</v>
      </c>
    </row>
    <row r="39" spans="2:11" x14ac:dyDescent="0.25">
      <c r="C39" s="33" t="s">
        <v>348</v>
      </c>
      <c r="D39" s="22" t="s">
        <v>417</v>
      </c>
      <c r="E39" s="22">
        <v>1.1218021</v>
      </c>
      <c r="F39" s="22">
        <v>10.050000000000001</v>
      </c>
      <c r="G39" s="22">
        <f t="shared" si="0"/>
        <v>0.67</v>
      </c>
      <c r="H39" s="22">
        <v>15</v>
      </c>
      <c r="I39" s="22" t="s">
        <v>359</v>
      </c>
      <c r="J39" s="22" t="s">
        <v>373</v>
      </c>
      <c r="K39" s="22" t="s">
        <v>363</v>
      </c>
    </row>
    <row r="40" spans="2:11" x14ac:dyDescent="0.25">
      <c r="C40" s="33" t="s">
        <v>358</v>
      </c>
      <c r="D40" s="22" t="s">
        <v>417</v>
      </c>
      <c r="E40" s="22">
        <v>2.7412060999999999</v>
      </c>
      <c r="F40" s="22">
        <v>0.7</v>
      </c>
      <c r="G40" s="22">
        <f t="shared" si="0"/>
        <v>5.8333333333333327E-2</v>
      </c>
      <c r="H40" s="22">
        <v>12</v>
      </c>
      <c r="I40" s="22" t="s">
        <v>359</v>
      </c>
      <c r="J40" s="22"/>
      <c r="K40" s="22" t="s">
        <v>364</v>
      </c>
    </row>
    <row r="41" spans="2:11" x14ac:dyDescent="0.25">
      <c r="C41" s="31" t="s">
        <v>388</v>
      </c>
      <c r="D41" t="s">
        <v>400</v>
      </c>
      <c r="F41">
        <v>9.9600000000000009</v>
      </c>
      <c r="G41">
        <f t="shared" si="0"/>
        <v>0.66400000000000003</v>
      </c>
      <c r="H41">
        <v>15</v>
      </c>
      <c r="I41" t="s">
        <v>359</v>
      </c>
      <c r="J41" t="s">
        <v>405</v>
      </c>
      <c r="K41" t="s">
        <v>363</v>
      </c>
    </row>
    <row r="42" spans="2:11" x14ac:dyDescent="0.25">
      <c r="C42" s="31" t="s">
        <v>389</v>
      </c>
      <c r="D42" t="s">
        <v>400</v>
      </c>
      <c r="F42">
        <v>19.920000000000002</v>
      </c>
      <c r="G42">
        <f t="shared" si="0"/>
        <v>1.3280000000000001</v>
      </c>
      <c r="H42">
        <v>15</v>
      </c>
      <c r="I42" t="s">
        <v>359</v>
      </c>
      <c r="J42" t="s">
        <v>405</v>
      </c>
      <c r="K42" t="s">
        <v>363</v>
      </c>
    </row>
    <row r="43" spans="2:11" x14ac:dyDescent="0.25">
      <c r="C43" s="31" t="s">
        <v>390</v>
      </c>
      <c r="D43" t="s">
        <v>400</v>
      </c>
      <c r="F43">
        <v>1.7</v>
      </c>
      <c r="G43">
        <f t="shared" si="0"/>
        <v>0.16999999999999998</v>
      </c>
      <c r="H43">
        <v>10</v>
      </c>
      <c r="I43" t="s">
        <v>359</v>
      </c>
      <c r="J43" t="s">
        <v>405</v>
      </c>
      <c r="K43" t="s">
        <v>406</v>
      </c>
    </row>
    <row r="44" spans="2:11" x14ac:dyDescent="0.25">
      <c r="C44" s="31" t="s">
        <v>391</v>
      </c>
      <c r="D44" t="s">
        <v>400</v>
      </c>
      <c r="F44">
        <v>2.7</v>
      </c>
      <c r="G44">
        <f t="shared" si="0"/>
        <v>0.27</v>
      </c>
      <c r="H44">
        <v>10</v>
      </c>
      <c r="I44" t="s">
        <v>359</v>
      </c>
      <c r="J44" t="s">
        <v>405</v>
      </c>
      <c r="K44" t="s">
        <v>406</v>
      </c>
    </row>
    <row r="45" spans="2:11" x14ac:dyDescent="0.25">
      <c r="C45" s="31" t="s">
        <v>392</v>
      </c>
      <c r="D45" t="s">
        <v>400</v>
      </c>
      <c r="E45" s="21">
        <v>2.7889699999999999</v>
      </c>
      <c r="F45">
        <v>0.187</v>
      </c>
      <c r="G45">
        <f t="shared" si="0"/>
        <v>3.7400000000000003E-2</v>
      </c>
      <c r="H45">
        <v>5</v>
      </c>
      <c r="I45" t="s">
        <v>359</v>
      </c>
      <c r="J45" t="s">
        <v>405</v>
      </c>
      <c r="K45" t="s">
        <v>366</v>
      </c>
    </row>
    <row r="46" spans="2:11" x14ac:dyDescent="0.25">
      <c r="C46" s="31" t="s">
        <v>393</v>
      </c>
      <c r="D46" t="s">
        <v>400</v>
      </c>
      <c r="E46" s="21">
        <v>2.7889699999999999</v>
      </c>
      <c r="F46">
        <v>0.374</v>
      </c>
      <c r="G46">
        <f t="shared" si="0"/>
        <v>7.4800000000000005E-2</v>
      </c>
      <c r="H46">
        <v>5</v>
      </c>
      <c r="I46" t="s">
        <v>359</v>
      </c>
      <c r="J46" t="s">
        <v>405</v>
      </c>
      <c r="K46" t="s">
        <v>366</v>
      </c>
    </row>
    <row r="47" spans="2:11" x14ac:dyDescent="0.25">
      <c r="C47" s="31" t="s">
        <v>394</v>
      </c>
      <c r="D47" t="s">
        <v>401</v>
      </c>
      <c r="F47">
        <v>9.9600000000000009</v>
      </c>
      <c r="G47">
        <f t="shared" si="0"/>
        <v>0.66400000000000003</v>
      </c>
      <c r="H47">
        <v>15</v>
      </c>
      <c r="I47" t="s">
        <v>359</v>
      </c>
      <c r="J47" t="s">
        <v>404</v>
      </c>
      <c r="K47" t="s">
        <v>443</v>
      </c>
    </row>
    <row r="48" spans="2:11" x14ac:dyDescent="0.25">
      <c r="C48" s="31" t="s">
        <v>395</v>
      </c>
      <c r="D48" t="s">
        <v>401</v>
      </c>
      <c r="F48">
        <v>19.920000000000002</v>
      </c>
      <c r="G48">
        <f t="shared" si="0"/>
        <v>1.3280000000000001</v>
      </c>
      <c r="H48">
        <v>15</v>
      </c>
      <c r="I48" t="s">
        <v>359</v>
      </c>
      <c r="J48" t="s">
        <v>404</v>
      </c>
      <c r="K48" t="s">
        <v>443</v>
      </c>
    </row>
    <row r="49" spans="2:11" x14ac:dyDescent="0.25">
      <c r="C49" s="31" t="s">
        <v>396</v>
      </c>
      <c r="D49" t="s">
        <v>401</v>
      </c>
      <c r="F49">
        <v>1.7</v>
      </c>
      <c r="G49">
        <f t="shared" si="0"/>
        <v>0.16999999999999998</v>
      </c>
      <c r="H49">
        <v>10</v>
      </c>
      <c r="I49" t="s">
        <v>359</v>
      </c>
      <c r="J49" t="s">
        <v>404</v>
      </c>
      <c r="K49" t="s">
        <v>444</v>
      </c>
    </row>
    <row r="50" spans="2:11" x14ac:dyDescent="0.25">
      <c r="C50" s="31" t="s">
        <v>397</v>
      </c>
      <c r="D50" t="s">
        <v>401</v>
      </c>
      <c r="F50">
        <v>2.7</v>
      </c>
      <c r="G50">
        <f t="shared" si="0"/>
        <v>0.27</v>
      </c>
      <c r="H50">
        <v>10</v>
      </c>
      <c r="I50" t="s">
        <v>359</v>
      </c>
      <c r="J50" t="s">
        <v>404</v>
      </c>
      <c r="K50" t="s">
        <v>444</v>
      </c>
    </row>
    <row r="51" spans="2:11" x14ac:dyDescent="0.25">
      <c r="C51" s="31" t="s">
        <v>398</v>
      </c>
      <c r="D51" t="s">
        <v>401</v>
      </c>
      <c r="E51" s="21">
        <v>2.7889699999999999</v>
      </c>
      <c r="F51">
        <v>0.187</v>
      </c>
      <c r="G51">
        <f t="shared" si="0"/>
        <v>3.7400000000000003E-2</v>
      </c>
      <c r="H51">
        <v>5</v>
      </c>
      <c r="I51" t="s">
        <v>359</v>
      </c>
      <c r="J51" t="s">
        <v>404</v>
      </c>
      <c r="K51" t="s">
        <v>445</v>
      </c>
    </row>
    <row r="52" spans="2:11" x14ac:dyDescent="0.25">
      <c r="C52" s="31" t="s">
        <v>399</v>
      </c>
      <c r="D52" t="s">
        <v>401</v>
      </c>
      <c r="E52" s="21">
        <v>2.7889699999999999</v>
      </c>
      <c r="F52">
        <v>0.374</v>
      </c>
      <c r="G52">
        <f t="shared" si="0"/>
        <v>7.4800000000000005E-2</v>
      </c>
      <c r="H52">
        <v>5</v>
      </c>
      <c r="I52" t="s">
        <v>359</v>
      </c>
      <c r="J52" t="s">
        <v>404</v>
      </c>
      <c r="K52" t="s">
        <v>445</v>
      </c>
    </row>
    <row r="53" spans="2:11" x14ac:dyDescent="0.25">
      <c r="B53" s="32" t="s">
        <v>356</v>
      </c>
      <c r="C53" s="30"/>
      <c r="D53" s="32" t="s">
        <v>418</v>
      </c>
    </row>
    <row r="54" spans="2:11" x14ac:dyDescent="0.25">
      <c r="C54" s="34" t="s">
        <v>339</v>
      </c>
      <c r="D54" t="s">
        <v>417</v>
      </c>
      <c r="E54">
        <v>0.17069999999999999</v>
      </c>
      <c r="F54">
        <v>50.4</v>
      </c>
      <c r="G54">
        <f t="shared" si="0"/>
        <v>2.52</v>
      </c>
      <c r="H54">
        <v>20</v>
      </c>
      <c r="I54" t="s">
        <v>365</v>
      </c>
      <c r="K54" t="s">
        <v>360</v>
      </c>
    </row>
    <row r="55" spans="2:11" x14ac:dyDescent="0.25">
      <c r="C55" s="34" t="s">
        <v>357</v>
      </c>
      <c r="D55" t="s">
        <v>417</v>
      </c>
      <c r="E55">
        <v>1.5641297000000001</v>
      </c>
      <c r="F55">
        <v>11</v>
      </c>
      <c r="G55">
        <f t="shared" si="0"/>
        <v>0.55000000000000004</v>
      </c>
      <c r="H55">
        <v>20</v>
      </c>
      <c r="I55" t="s">
        <v>365</v>
      </c>
      <c r="K55" t="s">
        <v>360</v>
      </c>
    </row>
    <row r="56" spans="2:11" x14ac:dyDescent="0.25">
      <c r="C56" s="34" t="s">
        <v>347</v>
      </c>
      <c r="D56" t="s">
        <v>417</v>
      </c>
      <c r="E56">
        <v>14.365981</v>
      </c>
      <c r="F56">
        <v>0.3</v>
      </c>
      <c r="G56">
        <f t="shared" si="0"/>
        <v>1.4999999999999999E-2</v>
      </c>
      <c r="H56">
        <v>20</v>
      </c>
      <c r="I56" t="s">
        <v>365</v>
      </c>
      <c r="K56" t="s">
        <v>360</v>
      </c>
    </row>
    <row r="57" spans="2:11" x14ac:dyDescent="0.25">
      <c r="C57" s="34" t="s">
        <v>348</v>
      </c>
      <c r="D57" t="s">
        <v>417</v>
      </c>
      <c r="E57">
        <v>1.1218021</v>
      </c>
      <c r="F57">
        <v>13</v>
      </c>
      <c r="G57">
        <f t="shared" si="0"/>
        <v>0.8666666666666667</v>
      </c>
      <c r="H57">
        <v>15</v>
      </c>
      <c r="I57" t="s">
        <v>365</v>
      </c>
      <c r="K57" t="s">
        <v>363</v>
      </c>
    </row>
    <row r="58" spans="2:11" x14ac:dyDescent="0.25">
      <c r="C58" s="34" t="s">
        <v>358</v>
      </c>
      <c r="D58" t="s">
        <v>417</v>
      </c>
      <c r="E58">
        <v>2.7412060999999999</v>
      </c>
      <c r="F58">
        <v>0.7</v>
      </c>
      <c r="G58">
        <f t="shared" si="0"/>
        <v>5.8333333333333327E-2</v>
      </c>
      <c r="H58">
        <v>12</v>
      </c>
      <c r="I58" t="s">
        <v>365</v>
      </c>
      <c r="K58" t="s">
        <v>364</v>
      </c>
    </row>
    <row r="59" spans="2:11" x14ac:dyDescent="0.25">
      <c r="C59" s="34" t="s">
        <v>388</v>
      </c>
      <c r="D59" t="s">
        <v>402</v>
      </c>
      <c r="F59">
        <v>9.9600000000000009</v>
      </c>
      <c r="G59">
        <f t="shared" si="0"/>
        <v>0.66400000000000003</v>
      </c>
      <c r="H59">
        <v>15</v>
      </c>
      <c r="I59" t="s">
        <v>365</v>
      </c>
      <c r="J59" t="s">
        <v>405</v>
      </c>
      <c r="K59" t="s">
        <v>363</v>
      </c>
    </row>
    <row r="60" spans="2:11" x14ac:dyDescent="0.25">
      <c r="C60" s="34" t="s">
        <v>389</v>
      </c>
      <c r="D60" t="s">
        <v>402</v>
      </c>
      <c r="F60">
        <v>19.920000000000002</v>
      </c>
      <c r="G60">
        <f t="shared" si="0"/>
        <v>1.3280000000000001</v>
      </c>
      <c r="H60">
        <v>15</v>
      </c>
      <c r="I60" t="s">
        <v>365</v>
      </c>
      <c r="J60" t="s">
        <v>405</v>
      </c>
      <c r="K60" t="s">
        <v>363</v>
      </c>
    </row>
    <row r="61" spans="2:11" x14ac:dyDescent="0.25">
      <c r="C61" s="34" t="s">
        <v>390</v>
      </c>
      <c r="D61" t="s">
        <v>402</v>
      </c>
      <c r="F61">
        <v>1.7</v>
      </c>
      <c r="G61">
        <f t="shared" si="0"/>
        <v>0.16999999999999998</v>
      </c>
      <c r="H61">
        <v>10</v>
      </c>
      <c r="I61" t="s">
        <v>365</v>
      </c>
      <c r="J61" t="s">
        <v>405</v>
      </c>
      <c r="K61" t="s">
        <v>406</v>
      </c>
    </row>
    <row r="62" spans="2:11" x14ac:dyDescent="0.25">
      <c r="C62" s="34" t="s">
        <v>391</v>
      </c>
      <c r="D62" t="s">
        <v>402</v>
      </c>
      <c r="F62">
        <v>2.7</v>
      </c>
      <c r="G62">
        <f t="shared" si="0"/>
        <v>0.27</v>
      </c>
      <c r="H62">
        <v>10</v>
      </c>
      <c r="I62" t="s">
        <v>365</v>
      </c>
      <c r="J62" t="s">
        <v>405</v>
      </c>
      <c r="K62" t="s">
        <v>406</v>
      </c>
    </row>
    <row r="63" spans="2:11" x14ac:dyDescent="0.25">
      <c r="C63" s="34" t="s">
        <v>392</v>
      </c>
      <c r="D63" t="s">
        <v>402</v>
      </c>
      <c r="F63">
        <v>0.187</v>
      </c>
      <c r="G63">
        <f t="shared" si="0"/>
        <v>3.7400000000000003E-2</v>
      </c>
      <c r="H63">
        <v>5</v>
      </c>
      <c r="I63" t="s">
        <v>365</v>
      </c>
      <c r="J63" t="s">
        <v>405</v>
      </c>
      <c r="K63" t="s">
        <v>366</v>
      </c>
    </row>
    <row r="64" spans="2:11" x14ac:dyDescent="0.25">
      <c r="C64" s="34" t="s">
        <v>393</v>
      </c>
      <c r="D64" t="s">
        <v>402</v>
      </c>
      <c r="F64">
        <v>0.374</v>
      </c>
      <c r="G64">
        <f t="shared" si="0"/>
        <v>7.4800000000000005E-2</v>
      </c>
      <c r="H64">
        <v>5</v>
      </c>
      <c r="I64" t="s">
        <v>365</v>
      </c>
      <c r="J64" t="s">
        <v>405</v>
      </c>
      <c r="K64" t="s">
        <v>366</v>
      </c>
    </row>
    <row r="65" spans="2:11" x14ac:dyDescent="0.25">
      <c r="C65" s="34" t="s">
        <v>394</v>
      </c>
      <c r="D65" t="s">
        <v>403</v>
      </c>
      <c r="F65">
        <v>9.9600000000000009</v>
      </c>
      <c r="G65">
        <f t="shared" si="0"/>
        <v>0.66400000000000003</v>
      </c>
      <c r="H65">
        <v>15</v>
      </c>
      <c r="I65" t="s">
        <v>365</v>
      </c>
      <c r="J65" t="s">
        <v>404</v>
      </c>
      <c r="K65" t="s">
        <v>443</v>
      </c>
    </row>
    <row r="66" spans="2:11" x14ac:dyDescent="0.25">
      <c r="C66" s="34" t="s">
        <v>395</v>
      </c>
      <c r="D66" t="s">
        <v>403</v>
      </c>
      <c r="F66">
        <v>19.920000000000002</v>
      </c>
      <c r="G66">
        <f t="shared" si="0"/>
        <v>1.3280000000000001</v>
      </c>
      <c r="H66">
        <v>15</v>
      </c>
      <c r="I66" t="s">
        <v>365</v>
      </c>
      <c r="J66" t="s">
        <v>404</v>
      </c>
      <c r="K66" t="s">
        <v>443</v>
      </c>
    </row>
    <row r="67" spans="2:11" x14ac:dyDescent="0.25">
      <c r="C67" s="34" t="s">
        <v>396</v>
      </c>
      <c r="D67" t="s">
        <v>403</v>
      </c>
      <c r="F67">
        <v>1.7</v>
      </c>
      <c r="G67">
        <f t="shared" si="0"/>
        <v>0.16999999999999998</v>
      </c>
      <c r="H67">
        <v>10</v>
      </c>
      <c r="I67" t="s">
        <v>365</v>
      </c>
      <c r="J67" t="s">
        <v>404</v>
      </c>
      <c r="K67" t="s">
        <v>444</v>
      </c>
    </row>
    <row r="68" spans="2:11" x14ac:dyDescent="0.25">
      <c r="C68" s="34" t="s">
        <v>397</v>
      </c>
      <c r="D68" t="s">
        <v>403</v>
      </c>
      <c r="F68">
        <v>2.7</v>
      </c>
      <c r="G68">
        <f t="shared" si="0"/>
        <v>0.27</v>
      </c>
      <c r="H68">
        <v>10</v>
      </c>
      <c r="I68" t="s">
        <v>365</v>
      </c>
      <c r="J68" t="s">
        <v>404</v>
      </c>
      <c r="K68" t="s">
        <v>444</v>
      </c>
    </row>
    <row r="69" spans="2:11" x14ac:dyDescent="0.25">
      <c r="C69" s="34" t="s">
        <v>398</v>
      </c>
      <c r="D69" t="s">
        <v>403</v>
      </c>
      <c r="F69">
        <v>0.187</v>
      </c>
      <c r="G69">
        <f t="shared" si="0"/>
        <v>3.7400000000000003E-2</v>
      </c>
      <c r="H69">
        <v>5</v>
      </c>
      <c r="I69" t="s">
        <v>365</v>
      </c>
      <c r="J69" t="s">
        <v>404</v>
      </c>
      <c r="K69" t="s">
        <v>445</v>
      </c>
    </row>
    <row r="70" spans="2:11" x14ac:dyDescent="0.25">
      <c r="C70" s="34" t="s">
        <v>399</v>
      </c>
      <c r="D70" t="s">
        <v>403</v>
      </c>
      <c r="F70">
        <v>0.374</v>
      </c>
      <c r="G70">
        <f t="shared" si="0"/>
        <v>7.4800000000000005E-2</v>
      </c>
      <c r="H70">
        <v>5</v>
      </c>
      <c r="I70" t="s">
        <v>365</v>
      </c>
      <c r="J70" t="s">
        <v>404</v>
      </c>
      <c r="K70" t="s">
        <v>445</v>
      </c>
    </row>
    <row r="71" spans="2:11" x14ac:dyDescent="0.25">
      <c r="B71" t="s">
        <v>342</v>
      </c>
      <c r="C71" s="34" t="s">
        <v>358</v>
      </c>
      <c r="D71" t="s">
        <v>408</v>
      </c>
      <c r="E71" s="21">
        <v>2.7889699999999999</v>
      </c>
      <c r="F71">
        <v>0.3</v>
      </c>
      <c r="G71">
        <f>F71/H71</f>
        <v>0.06</v>
      </c>
      <c r="H71">
        <v>5</v>
      </c>
      <c r="I71" t="s">
        <v>409</v>
      </c>
      <c r="K71" t="s">
        <v>445</v>
      </c>
    </row>
    <row r="72" spans="2:11" x14ac:dyDescent="0.25">
      <c r="C72" s="34" t="s">
        <v>357</v>
      </c>
      <c r="D72" t="s">
        <v>417</v>
      </c>
      <c r="E72">
        <v>1.5641297000000001</v>
      </c>
      <c r="F72">
        <v>2.6</v>
      </c>
      <c r="G72">
        <f>F72/H72</f>
        <v>0.13</v>
      </c>
      <c r="H72">
        <v>20</v>
      </c>
      <c r="I72" t="s">
        <v>409</v>
      </c>
      <c r="K72" t="s">
        <v>360</v>
      </c>
    </row>
    <row r="73" spans="2:11" x14ac:dyDescent="0.25">
      <c r="B73" t="s">
        <v>343</v>
      </c>
      <c r="C73" s="34" t="s">
        <v>358</v>
      </c>
      <c r="D73" t="s">
        <v>408</v>
      </c>
      <c r="E73" s="21">
        <v>2.7889699999999999</v>
      </c>
      <c r="F73">
        <v>0.7</v>
      </c>
      <c r="G73">
        <f>F73/H73</f>
        <v>0.13999999999999999</v>
      </c>
      <c r="H73">
        <v>5</v>
      </c>
      <c r="I73" t="s">
        <v>410</v>
      </c>
      <c r="K73" t="s">
        <v>445</v>
      </c>
    </row>
    <row r="74" spans="2:11" x14ac:dyDescent="0.25">
      <c r="C74" s="34" t="s">
        <v>357</v>
      </c>
      <c r="D74" t="s">
        <v>417</v>
      </c>
      <c r="E74">
        <v>1.5641297000000001</v>
      </c>
      <c r="F74">
        <v>3.9</v>
      </c>
      <c r="G74">
        <f>F74/H74</f>
        <v>0.19500000000000001</v>
      </c>
      <c r="H74">
        <v>20</v>
      </c>
      <c r="I74" t="s">
        <v>410</v>
      </c>
      <c r="K74" t="s">
        <v>360</v>
      </c>
    </row>
    <row r="77" spans="2:11" x14ac:dyDescent="0.25">
      <c r="B77" t="s">
        <v>31</v>
      </c>
      <c r="C77" s="31" t="s">
        <v>414</v>
      </c>
      <c r="D77" t="s">
        <v>417</v>
      </c>
      <c r="H77">
        <v>10</v>
      </c>
      <c r="I77" t="s">
        <v>424</v>
      </c>
      <c r="K77" t="s">
        <v>442</v>
      </c>
    </row>
    <row r="78" spans="2:11" x14ac:dyDescent="0.25">
      <c r="C78" s="31" t="s">
        <v>411</v>
      </c>
      <c r="D78" t="s">
        <v>422</v>
      </c>
      <c r="H78">
        <v>10</v>
      </c>
      <c r="I78" t="s">
        <v>425</v>
      </c>
      <c r="K78" t="s">
        <v>442</v>
      </c>
    </row>
    <row r="79" spans="2:11" x14ac:dyDescent="0.25">
      <c r="C79" s="31" t="s">
        <v>416</v>
      </c>
      <c r="D79" t="s">
        <v>417</v>
      </c>
      <c r="H79">
        <v>10</v>
      </c>
      <c r="I79" t="s">
        <v>426</v>
      </c>
      <c r="K79" t="s">
        <v>442</v>
      </c>
    </row>
    <row r="80" spans="2:11" x14ac:dyDescent="0.25">
      <c r="C80" s="31" t="s">
        <v>415</v>
      </c>
      <c r="D80" t="s">
        <v>422</v>
      </c>
      <c r="H80">
        <v>10</v>
      </c>
      <c r="I80" t="s">
        <v>427</v>
      </c>
      <c r="K80" t="s">
        <v>442</v>
      </c>
    </row>
    <row r="84" spans="2:11" x14ac:dyDescent="0.25">
      <c r="B84" t="s">
        <v>41</v>
      </c>
      <c r="C84" s="30" t="s">
        <v>430</v>
      </c>
      <c r="D84" t="s">
        <v>432</v>
      </c>
      <c r="I84" t="s">
        <v>431</v>
      </c>
    </row>
    <row r="86" spans="2:11" x14ac:dyDescent="0.25">
      <c r="B86" t="s">
        <v>42</v>
      </c>
      <c r="C86" s="30" t="s">
        <v>428</v>
      </c>
      <c r="D86" t="s">
        <v>439</v>
      </c>
      <c r="I86" t="s">
        <v>440</v>
      </c>
    </row>
    <row r="87" spans="2:11" x14ac:dyDescent="0.25">
      <c r="C87" s="30" t="s">
        <v>429</v>
      </c>
      <c r="D87" t="s">
        <v>439</v>
      </c>
      <c r="I87" t="s">
        <v>441</v>
      </c>
    </row>
    <row r="89" spans="2:11" x14ac:dyDescent="0.25">
      <c r="B89" t="s">
        <v>260</v>
      </c>
      <c r="C89" s="30" t="s">
        <v>260</v>
      </c>
      <c r="D89" t="s">
        <v>454</v>
      </c>
      <c r="I89" t="s">
        <v>450</v>
      </c>
      <c r="K89" t="s">
        <v>451</v>
      </c>
    </row>
    <row r="90" spans="2:11" x14ac:dyDescent="0.25">
      <c r="C90" s="31" t="s">
        <v>452</v>
      </c>
      <c r="D90" t="s">
        <v>449</v>
      </c>
    </row>
    <row r="91" spans="2:11" x14ac:dyDescent="0.25">
      <c r="C91" s="31" t="s">
        <v>453</v>
      </c>
      <c r="D91" t="s">
        <v>455</v>
      </c>
      <c r="I91" t="s">
        <v>450</v>
      </c>
    </row>
    <row r="93" spans="2:11" x14ac:dyDescent="0.25">
      <c r="B93" t="s">
        <v>474</v>
      </c>
      <c r="C93" t="s">
        <v>476</v>
      </c>
      <c r="D93" t="s">
        <v>477</v>
      </c>
    </row>
    <row r="94" spans="2:11" x14ac:dyDescent="0.25">
      <c r="C94" t="s">
        <v>479</v>
      </c>
      <c r="D94" t="s">
        <v>522</v>
      </c>
    </row>
    <row r="95" spans="2:11" x14ac:dyDescent="0.25">
      <c r="C95" t="s">
        <v>475</v>
      </c>
      <c r="D95" t="s">
        <v>478</v>
      </c>
    </row>
    <row r="96" spans="2:11" x14ac:dyDescent="0.25">
      <c r="C96" s="15" t="s">
        <v>480</v>
      </c>
      <c r="D96">
        <v>8.1999999999999993</v>
      </c>
      <c r="I96" t="s">
        <v>497</v>
      </c>
      <c r="J96" t="s">
        <v>498</v>
      </c>
      <c r="K96" t="s">
        <v>499</v>
      </c>
    </row>
    <row r="97" spans="3:14" x14ac:dyDescent="0.25">
      <c r="C97" s="15" t="s">
        <v>481</v>
      </c>
      <c r="D97">
        <v>3.5</v>
      </c>
      <c r="I97" t="s">
        <v>500</v>
      </c>
      <c r="J97" t="s">
        <v>498</v>
      </c>
      <c r="K97" t="s">
        <v>499</v>
      </c>
    </row>
    <row r="98" spans="3:14" x14ac:dyDescent="0.25">
      <c r="C98" s="15" t="s">
        <v>482</v>
      </c>
      <c r="D98">
        <v>4.3</v>
      </c>
      <c r="I98" t="s">
        <v>501</v>
      </c>
      <c r="J98" t="s">
        <v>498</v>
      </c>
      <c r="K98" t="s">
        <v>499</v>
      </c>
    </row>
    <row r="99" spans="3:14" x14ac:dyDescent="0.25">
      <c r="C99" s="15" t="s">
        <v>483</v>
      </c>
      <c r="D99">
        <v>2</v>
      </c>
      <c r="I99" t="s">
        <v>502</v>
      </c>
      <c r="J99" t="s">
        <v>498</v>
      </c>
      <c r="K99" t="s">
        <v>499</v>
      </c>
    </row>
    <row r="100" spans="3:14" x14ac:dyDescent="0.25">
      <c r="C100" s="15" t="s">
        <v>484</v>
      </c>
      <c r="D100">
        <v>10.1</v>
      </c>
      <c r="I100" t="s">
        <v>503</v>
      </c>
      <c r="J100" t="s">
        <v>498</v>
      </c>
      <c r="K100" t="s">
        <v>499</v>
      </c>
    </row>
    <row r="101" spans="3:14" x14ac:dyDescent="0.25">
      <c r="C101" s="15" t="s">
        <v>485</v>
      </c>
      <c r="D101">
        <v>4</v>
      </c>
      <c r="I101" t="s">
        <v>504</v>
      </c>
      <c r="J101" t="s">
        <v>498</v>
      </c>
      <c r="K101" t="s">
        <v>499</v>
      </c>
    </row>
    <row r="102" spans="3:14" x14ac:dyDescent="0.25">
      <c r="C102" s="15" t="s">
        <v>486</v>
      </c>
      <c r="D102">
        <v>4.84</v>
      </c>
      <c r="I102" t="s">
        <v>497</v>
      </c>
      <c r="J102" t="s">
        <v>505</v>
      </c>
      <c r="K102" t="s">
        <v>506</v>
      </c>
    </row>
    <row r="103" spans="3:14" x14ac:dyDescent="0.25">
      <c r="C103" s="15" t="s">
        <v>487</v>
      </c>
      <c r="D103">
        <v>2.88</v>
      </c>
      <c r="I103" t="s">
        <v>497</v>
      </c>
      <c r="J103" t="s">
        <v>507</v>
      </c>
      <c r="K103" t="s">
        <v>506</v>
      </c>
    </row>
    <row r="104" spans="3:14" x14ac:dyDescent="0.25">
      <c r="C104" s="15" t="s">
        <v>488</v>
      </c>
      <c r="D104">
        <v>2.73</v>
      </c>
      <c r="I104" t="s">
        <v>500</v>
      </c>
      <c r="J104" t="s">
        <v>505</v>
      </c>
      <c r="K104" t="s">
        <v>506</v>
      </c>
    </row>
    <row r="105" spans="3:14" x14ac:dyDescent="0.25">
      <c r="C105" s="15" t="s">
        <v>508</v>
      </c>
      <c r="D105">
        <v>1.97</v>
      </c>
      <c r="I105" t="s">
        <v>500</v>
      </c>
      <c r="J105" t="s">
        <v>507</v>
      </c>
      <c r="K105" t="s">
        <v>506</v>
      </c>
    </row>
    <row r="106" spans="3:14" x14ac:dyDescent="0.25">
      <c r="C106" s="15" t="s">
        <v>489</v>
      </c>
      <c r="D106" s="25" t="s">
        <v>509</v>
      </c>
      <c r="I106" t="s">
        <v>501</v>
      </c>
      <c r="J106" t="s">
        <v>505</v>
      </c>
      <c r="K106" t="s">
        <v>506</v>
      </c>
      <c r="N106" t="s">
        <v>511</v>
      </c>
    </row>
    <row r="107" spans="3:14" x14ac:dyDescent="0.25">
      <c r="C107" s="15" t="s">
        <v>490</v>
      </c>
      <c r="D107" s="25" t="s">
        <v>512</v>
      </c>
      <c r="I107" t="s">
        <v>501</v>
      </c>
      <c r="J107" t="s">
        <v>507</v>
      </c>
      <c r="K107" t="s">
        <v>506</v>
      </c>
      <c r="N107" t="s">
        <v>518</v>
      </c>
    </row>
    <row r="108" spans="3:14" x14ac:dyDescent="0.25">
      <c r="C108" s="15" t="s">
        <v>491</v>
      </c>
      <c r="D108" s="25" t="s">
        <v>513</v>
      </c>
      <c r="I108" t="s">
        <v>502</v>
      </c>
      <c r="J108" t="s">
        <v>505</v>
      </c>
      <c r="K108" t="s">
        <v>506</v>
      </c>
    </row>
    <row r="109" spans="3:14" x14ac:dyDescent="0.25">
      <c r="C109" s="15" t="s">
        <v>492</v>
      </c>
      <c r="D109" s="25" t="s">
        <v>515</v>
      </c>
      <c r="I109" t="s">
        <v>502</v>
      </c>
      <c r="J109" t="s">
        <v>507</v>
      </c>
      <c r="K109" t="s">
        <v>506</v>
      </c>
    </row>
    <row r="110" spans="3:14" x14ac:dyDescent="0.25">
      <c r="C110" s="15" t="s">
        <v>493</v>
      </c>
      <c r="D110" s="25" t="s">
        <v>514</v>
      </c>
      <c r="I110" t="s">
        <v>503</v>
      </c>
      <c r="J110" t="s">
        <v>505</v>
      </c>
      <c r="K110" t="s">
        <v>506</v>
      </c>
    </row>
    <row r="111" spans="3:14" x14ac:dyDescent="0.25">
      <c r="C111" s="15" t="s">
        <v>494</v>
      </c>
      <c r="D111" s="25" t="s">
        <v>516</v>
      </c>
      <c r="I111" t="s">
        <v>503</v>
      </c>
      <c r="J111" t="s">
        <v>507</v>
      </c>
      <c r="K111" t="s">
        <v>506</v>
      </c>
    </row>
    <row r="112" spans="3:14" x14ac:dyDescent="0.25">
      <c r="C112" s="15" t="s">
        <v>495</v>
      </c>
      <c r="D112" s="25" t="s">
        <v>510</v>
      </c>
      <c r="I112" t="s">
        <v>504</v>
      </c>
      <c r="J112" t="s">
        <v>505</v>
      </c>
      <c r="K112" t="s">
        <v>506</v>
      </c>
    </row>
    <row r="113" spans="1:11" x14ac:dyDescent="0.25">
      <c r="C113" s="15" t="s">
        <v>496</v>
      </c>
      <c r="D113" s="25" t="s">
        <v>517</v>
      </c>
      <c r="I113" t="s">
        <v>504</v>
      </c>
      <c r="J113" t="s">
        <v>507</v>
      </c>
      <c r="K113" t="s">
        <v>506</v>
      </c>
    </row>
    <row r="114" spans="1:11" x14ac:dyDescent="0.25">
      <c r="C114" s="26" t="s">
        <v>519</v>
      </c>
    </row>
    <row r="115" spans="1:11" x14ac:dyDescent="0.25">
      <c r="C115" s="26" t="s">
        <v>520</v>
      </c>
    </row>
    <row r="116" spans="1:11" x14ac:dyDescent="0.25">
      <c r="C116" s="26" t="s">
        <v>521</v>
      </c>
    </row>
    <row r="117" spans="1:11" x14ac:dyDescent="0.25">
      <c r="C117" t="s">
        <v>523</v>
      </c>
      <c r="D117" t="s">
        <v>526</v>
      </c>
    </row>
    <row r="118" spans="1:11" x14ac:dyDescent="0.25">
      <c r="C118" t="s">
        <v>524</v>
      </c>
      <c r="D118" t="s">
        <v>525</v>
      </c>
    </row>
    <row r="119" spans="1:11" x14ac:dyDescent="0.25">
      <c r="A119" s="24" t="s">
        <v>529</v>
      </c>
      <c r="B119" s="24"/>
    </row>
    <row r="120" spans="1:11" x14ac:dyDescent="0.25">
      <c r="A120" t="s">
        <v>230</v>
      </c>
      <c r="B120" t="s">
        <v>456</v>
      </c>
      <c r="C120" s="31" t="s">
        <v>457</v>
      </c>
    </row>
    <row r="122" spans="1:11" x14ac:dyDescent="0.25">
      <c r="B122" t="s">
        <v>458</v>
      </c>
      <c r="C122" s="31" t="s">
        <v>459</v>
      </c>
      <c r="H122" t="s">
        <v>462</v>
      </c>
    </row>
    <row r="123" spans="1:11" x14ac:dyDescent="0.25">
      <c r="B123" t="s">
        <v>460</v>
      </c>
      <c r="C123" s="31" t="s">
        <v>461</v>
      </c>
      <c r="H123" t="s">
        <v>463</v>
      </c>
    </row>
    <row r="125" spans="1:11" x14ac:dyDescent="0.25">
      <c r="B125" t="s">
        <v>63</v>
      </c>
      <c r="C125" t="s">
        <v>464</v>
      </c>
      <c r="D125" t="s">
        <v>465</v>
      </c>
      <c r="I125" t="s">
        <v>466</v>
      </c>
    </row>
    <row r="126" spans="1:11" x14ac:dyDescent="0.25">
      <c r="C126" t="s">
        <v>468</v>
      </c>
      <c r="D126" t="s">
        <v>469</v>
      </c>
      <c r="I126" t="s">
        <v>470</v>
      </c>
    </row>
    <row r="127" spans="1:11" x14ac:dyDescent="0.25">
      <c r="C127" t="s">
        <v>467</v>
      </c>
      <c r="D127" t="s">
        <v>472</v>
      </c>
      <c r="I127" t="s">
        <v>471</v>
      </c>
    </row>
    <row r="129" spans="1:10" x14ac:dyDescent="0.25">
      <c r="A129" s="24" t="s">
        <v>528</v>
      </c>
    </row>
    <row r="130" spans="1:10" x14ac:dyDescent="0.25">
      <c r="A130" s="27" t="s">
        <v>231</v>
      </c>
      <c r="B130" s="27" t="s">
        <v>530</v>
      </c>
      <c r="C130" s="27" t="s">
        <v>531</v>
      </c>
      <c r="D130" s="27" t="s">
        <v>534</v>
      </c>
    </row>
    <row r="131" spans="1:10" x14ac:dyDescent="0.25">
      <c r="A131" s="27"/>
      <c r="B131" s="27"/>
      <c r="C131" s="27" t="s">
        <v>532</v>
      </c>
      <c r="D131" s="27" t="s">
        <v>534</v>
      </c>
    </row>
    <row r="132" spans="1:10" x14ac:dyDescent="0.25">
      <c r="A132" s="27"/>
      <c r="B132" s="27"/>
      <c r="C132" s="27" t="s">
        <v>533</v>
      </c>
      <c r="D132" s="27" t="s">
        <v>534</v>
      </c>
    </row>
    <row r="134" spans="1:10" x14ac:dyDescent="0.25">
      <c r="A134" s="24" t="s">
        <v>535</v>
      </c>
    </row>
    <row r="135" spans="1:10" x14ac:dyDescent="0.25">
      <c r="A135" s="28" t="s">
        <v>88</v>
      </c>
      <c r="B135" s="28" t="s">
        <v>536</v>
      </c>
      <c r="C135" s="35" t="s">
        <v>537</v>
      </c>
      <c r="D135" s="35" t="s">
        <v>538</v>
      </c>
      <c r="E135" s="28"/>
      <c r="F135" s="28"/>
      <c r="G135" s="28"/>
      <c r="H135" s="28"/>
      <c r="I135" s="28"/>
      <c r="J135" s="28"/>
    </row>
    <row r="136" spans="1:10" x14ac:dyDescent="0.25">
      <c r="A136" s="28"/>
      <c r="B136" s="28"/>
      <c r="C136" s="36" t="s">
        <v>89</v>
      </c>
      <c r="D136" s="28" t="s">
        <v>541</v>
      </c>
      <c r="E136" s="28" t="s">
        <v>542</v>
      </c>
      <c r="F136" s="28"/>
      <c r="G136" s="28"/>
      <c r="H136" s="28"/>
      <c r="I136" s="28"/>
      <c r="J136" s="28"/>
    </row>
    <row r="137" spans="1:10" x14ac:dyDescent="0.25">
      <c r="A137" s="28"/>
      <c r="B137" s="28"/>
      <c r="C137" s="36" t="s">
        <v>90</v>
      </c>
      <c r="D137" s="28" t="s">
        <v>543</v>
      </c>
      <c r="E137" s="28" t="s">
        <v>544</v>
      </c>
      <c r="F137" s="28"/>
      <c r="G137" s="28"/>
      <c r="H137" s="28"/>
      <c r="I137" s="28"/>
      <c r="J137" s="28"/>
    </row>
    <row r="138" spans="1:10" x14ac:dyDescent="0.25">
      <c r="A138" s="28"/>
      <c r="B138" s="28"/>
      <c r="C138" s="36" t="s">
        <v>91</v>
      </c>
      <c r="D138" s="28" t="s">
        <v>552</v>
      </c>
      <c r="E138" s="28" t="s">
        <v>551</v>
      </c>
      <c r="F138" s="28"/>
      <c r="G138" s="28"/>
      <c r="H138" s="28"/>
      <c r="I138" s="28"/>
      <c r="J138" s="28"/>
    </row>
    <row r="139" spans="1:10" x14ac:dyDescent="0.25">
      <c r="A139" s="28"/>
      <c r="B139" s="28"/>
      <c r="C139" s="36" t="s">
        <v>94</v>
      </c>
      <c r="D139" s="28" t="s">
        <v>553</v>
      </c>
      <c r="E139" s="29"/>
      <c r="F139" s="28"/>
      <c r="G139" s="28"/>
      <c r="H139" s="28"/>
      <c r="I139" s="28"/>
      <c r="J139" s="28"/>
    </row>
    <row r="140" spans="1:10" x14ac:dyDescent="0.25">
      <c r="A140" s="28"/>
      <c r="B140" s="28"/>
      <c r="C140" s="36" t="s">
        <v>92</v>
      </c>
      <c r="D140" s="28" t="s">
        <v>545</v>
      </c>
      <c r="E140" s="28" t="s">
        <v>546</v>
      </c>
      <c r="F140" s="28"/>
      <c r="G140" s="28"/>
      <c r="H140" s="28"/>
      <c r="I140" s="28"/>
      <c r="J140" s="28"/>
    </row>
    <row r="141" spans="1:10" x14ac:dyDescent="0.25">
      <c r="A141" s="28"/>
      <c r="B141" s="28"/>
      <c r="C141" s="36" t="s">
        <v>93</v>
      </c>
      <c r="D141" s="28" t="s">
        <v>547</v>
      </c>
      <c r="E141" s="28" t="s">
        <v>548</v>
      </c>
      <c r="F141" s="28"/>
      <c r="G141" s="28"/>
      <c r="H141" s="28"/>
      <c r="I141" s="28"/>
      <c r="J141" s="28"/>
    </row>
    <row r="142" spans="1:10" x14ac:dyDescent="0.25">
      <c r="A142" s="28"/>
      <c r="B142" s="28"/>
      <c r="C142" s="36" t="s">
        <v>95</v>
      </c>
      <c r="D142" s="28" t="s">
        <v>549</v>
      </c>
      <c r="E142" s="28" t="s">
        <v>550</v>
      </c>
      <c r="F142" s="28"/>
      <c r="G142" s="28"/>
      <c r="H142" s="28"/>
      <c r="I142" s="28"/>
      <c r="J142" s="28"/>
    </row>
    <row r="143" spans="1:10" x14ac:dyDescent="0.25">
      <c r="A143" s="28"/>
      <c r="B143" s="28"/>
      <c r="C143" s="36" t="s">
        <v>114</v>
      </c>
      <c r="D143" s="28" t="s">
        <v>541</v>
      </c>
      <c r="E143" s="28" t="s">
        <v>542</v>
      </c>
      <c r="F143" s="28"/>
      <c r="G143" s="28"/>
      <c r="H143" s="28"/>
      <c r="I143" s="28"/>
      <c r="J143" s="28"/>
    </row>
    <row r="144" spans="1:10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x14ac:dyDescent="0.25">
      <c r="A145" s="28"/>
      <c r="B145" s="28" t="s">
        <v>100</v>
      </c>
      <c r="C145" s="35" t="s">
        <v>565</v>
      </c>
      <c r="D145" s="35" t="s">
        <v>572</v>
      </c>
      <c r="E145" s="28"/>
      <c r="F145" s="28"/>
      <c r="G145" s="28"/>
      <c r="H145" s="28"/>
      <c r="I145" s="28"/>
      <c r="J145" s="28"/>
    </row>
    <row r="146" spans="1:10" x14ac:dyDescent="0.25">
      <c r="A146" s="28"/>
      <c r="B146" s="28"/>
      <c r="C146" s="31" t="s">
        <v>554</v>
      </c>
      <c r="D146" s="28" t="s">
        <v>549</v>
      </c>
      <c r="E146" s="28">
        <v>0.48499999999999999</v>
      </c>
      <c r="F146" s="28" t="s">
        <v>562</v>
      </c>
      <c r="G146" s="28"/>
      <c r="H146" s="28"/>
      <c r="I146" s="28"/>
      <c r="J146" s="28"/>
    </row>
    <row r="147" spans="1:10" x14ac:dyDescent="0.25">
      <c r="A147" s="28"/>
      <c r="B147" s="28"/>
      <c r="C147" s="31" t="s">
        <v>555</v>
      </c>
      <c r="D147" s="28" t="s">
        <v>549</v>
      </c>
      <c r="E147" s="29">
        <f>AVERAGE(E148,E149,E150,E151,E152,E153)</f>
        <v>2.4293333333333333E-2</v>
      </c>
      <c r="F147" s="28" t="s">
        <v>562</v>
      </c>
      <c r="G147" s="28"/>
      <c r="H147" s="28"/>
      <c r="I147" s="28"/>
      <c r="J147" s="28"/>
    </row>
    <row r="148" spans="1:10" x14ac:dyDescent="0.25">
      <c r="A148" s="28"/>
      <c r="B148" s="28"/>
      <c r="C148" s="31" t="s">
        <v>556</v>
      </c>
      <c r="D148" s="28" t="s">
        <v>549</v>
      </c>
      <c r="E148" s="28">
        <v>5.5710000000000003E-2</v>
      </c>
      <c r="F148" s="28" t="s">
        <v>562</v>
      </c>
      <c r="G148" s="28"/>
      <c r="H148" s="28"/>
      <c r="I148" s="28"/>
      <c r="J148" s="28"/>
    </row>
    <row r="149" spans="1:10" x14ac:dyDescent="0.25">
      <c r="A149" s="28"/>
      <c r="B149" s="28"/>
      <c r="C149" s="31" t="s">
        <v>557</v>
      </c>
      <c r="D149" s="28" t="s">
        <v>549</v>
      </c>
      <c r="E149" s="28">
        <v>8.8000000000000005E-3</v>
      </c>
      <c r="F149" s="28" t="s">
        <v>562</v>
      </c>
      <c r="G149" s="28"/>
      <c r="H149" s="28"/>
      <c r="I149" s="28"/>
      <c r="J149" s="28"/>
    </row>
    <row r="150" spans="1:10" x14ac:dyDescent="0.25">
      <c r="C150" s="31" t="s">
        <v>558</v>
      </c>
      <c r="D150" s="28" t="s">
        <v>549</v>
      </c>
      <c r="E150" s="28">
        <v>4.3699999999999998E-3</v>
      </c>
      <c r="F150" t="s">
        <v>562</v>
      </c>
    </row>
    <row r="151" spans="1:10" x14ac:dyDescent="0.25">
      <c r="C151" s="31" t="s">
        <v>559</v>
      </c>
      <c r="D151" s="28" t="s">
        <v>549</v>
      </c>
      <c r="E151" s="28">
        <v>2.7000000000000001E-3</v>
      </c>
      <c r="F151" t="s">
        <v>562</v>
      </c>
    </row>
    <row r="152" spans="1:10" x14ac:dyDescent="0.25">
      <c r="C152" s="31" t="s">
        <v>560</v>
      </c>
      <c r="D152" s="28" t="s">
        <v>549</v>
      </c>
      <c r="E152" s="28">
        <v>6.3299999999999997E-3</v>
      </c>
      <c r="F152" t="s">
        <v>562</v>
      </c>
    </row>
    <row r="153" spans="1:10" x14ac:dyDescent="0.25">
      <c r="C153" s="31" t="s">
        <v>561</v>
      </c>
      <c r="D153" s="28" t="s">
        <v>549</v>
      </c>
      <c r="E153" s="28">
        <v>6.7849999999999994E-2</v>
      </c>
      <c r="F153" t="s">
        <v>562</v>
      </c>
    </row>
    <row r="154" spans="1:10" x14ac:dyDescent="0.25">
      <c r="C154" s="31" t="s">
        <v>114</v>
      </c>
      <c r="D154" s="28" t="s">
        <v>549</v>
      </c>
      <c r="E154" s="28"/>
    </row>
    <row r="155" spans="1:10" x14ac:dyDescent="0.25">
      <c r="C155" s="31" t="s">
        <v>566</v>
      </c>
      <c r="D155" s="28" t="s">
        <v>567</v>
      </c>
      <c r="E155" s="28"/>
    </row>
    <row r="156" spans="1:10" x14ac:dyDescent="0.25">
      <c r="C156" s="31" t="s">
        <v>570</v>
      </c>
      <c r="D156" s="28" t="s">
        <v>569</v>
      </c>
      <c r="E156" s="28"/>
    </row>
    <row r="157" spans="1:10" x14ac:dyDescent="0.25">
      <c r="C157" s="31" t="s">
        <v>563</v>
      </c>
      <c r="D157" s="28" t="s">
        <v>568</v>
      </c>
    </row>
    <row r="158" spans="1:10" x14ac:dyDescent="0.25">
      <c r="C158" s="31" t="s">
        <v>564</v>
      </c>
      <c r="D158" s="28" t="s">
        <v>571</v>
      </c>
    </row>
    <row r="161" spans="1:4" x14ac:dyDescent="0.25">
      <c r="A161" s="24" t="s">
        <v>528</v>
      </c>
    </row>
    <row r="162" spans="1:4" x14ac:dyDescent="0.25">
      <c r="A162" t="s">
        <v>116</v>
      </c>
      <c r="B162" t="s">
        <v>115</v>
      </c>
      <c r="C162" s="30" t="s">
        <v>575</v>
      </c>
      <c r="D162" t="s">
        <v>579</v>
      </c>
    </row>
    <row r="163" spans="1:4" x14ac:dyDescent="0.25">
      <c r="C163" s="31" t="s">
        <v>576</v>
      </c>
      <c r="D163" t="s">
        <v>578</v>
      </c>
    </row>
    <row r="164" spans="1:4" x14ac:dyDescent="0.25">
      <c r="C164" s="31" t="s">
        <v>577</v>
      </c>
      <c r="D164" t="s">
        <v>578</v>
      </c>
    </row>
    <row r="167" spans="1:4" x14ac:dyDescent="0.25">
      <c r="B167" t="s">
        <v>582</v>
      </c>
      <c r="C167" s="30" t="s">
        <v>581</v>
      </c>
      <c r="D167" t="s">
        <v>583</v>
      </c>
    </row>
    <row r="169" spans="1:4" x14ac:dyDescent="0.25">
      <c r="B169" t="s">
        <v>580</v>
      </c>
      <c r="C169" s="37" t="s">
        <v>584</v>
      </c>
      <c r="D169" t="s">
        <v>586</v>
      </c>
    </row>
    <row r="170" spans="1:4" x14ac:dyDescent="0.25">
      <c r="C170" s="31" t="s">
        <v>124</v>
      </c>
      <c r="D170" t="s">
        <v>585</v>
      </c>
    </row>
    <row r="171" spans="1:4" x14ac:dyDescent="0.25">
      <c r="C171" s="31" t="s">
        <v>123</v>
      </c>
      <c r="D171" t="s">
        <v>585</v>
      </c>
    </row>
    <row r="172" spans="1:4" x14ac:dyDescent="0.25">
      <c r="C172" s="31" t="s">
        <v>327</v>
      </c>
      <c r="D172" t="s">
        <v>585</v>
      </c>
    </row>
    <row r="173" spans="1:4" x14ac:dyDescent="0.25">
      <c r="C173" s="31" t="s">
        <v>155</v>
      </c>
      <c r="D173" t="s">
        <v>585</v>
      </c>
    </row>
    <row r="174" spans="1:4" x14ac:dyDescent="0.25">
      <c r="C174" s="31" t="s">
        <v>331</v>
      </c>
      <c r="D174" t="s">
        <v>585</v>
      </c>
    </row>
    <row r="175" spans="1:4" x14ac:dyDescent="0.25">
      <c r="C175" s="31" t="s">
        <v>328</v>
      </c>
      <c r="D175" t="s">
        <v>585</v>
      </c>
    </row>
    <row r="176" spans="1:4" x14ac:dyDescent="0.25">
      <c r="C176" s="31" t="s">
        <v>329</v>
      </c>
      <c r="D176" t="s">
        <v>585</v>
      </c>
    </row>
    <row r="177" spans="2:4" x14ac:dyDescent="0.25">
      <c r="C177" s="31" t="s">
        <v>330</v>
      </c>
      <c r="D177" t="s">
        <v>585</v>
      </c>
    </row>
    <row r="178" spans="2:4" x14ac:dyDescent="0.25">
      <c r="C178" s="31" t="s">
        <v>332</v>
      </c>
      <c r="D178" t="s">
        <v>585</v>
      </c>
    </row>
    <row r="179" spans="2:4" x14ac:dyDescent="0.25">
      <c r="C179" s="31" t="s">
        <v>333</v>
      </c>
      <c r="D179" t="s">
        <v>585</v>
      </c>
    </row>
    <row r="180" spans="2:4" x14ac:dyDescent="0.25">
      <c r="C180" s="31" t="s">
        <v>334</v>
      </c>
      <c r="D180" t="s">
        <v>585</v>
      </c>
    </row>
    <row r="182" spans="2:4" x14ac:dyDescent="0.25">
      <c r="B182" t="s">
        <v>587</v>
      </c>
      <c r="C182" s="37" t="s">
        <v>588</v>
      </c>
      <c r="D182" t="s">
        <v>586</v>
      </c>
    </row>
    <row r="183" spans="2:4" x14ac:dyDescent="0.25">
      <c r="C183" s="31" t="s">
        <v>125</v>
      </c>
      <c r="D183" t="s">
        <v>585</v>
      </c>
    </row>
    <row r="184" spans="2:4" x14ac:dyDescent="0.25">
      <c r="C184" s="31" t="s">
        <v>126</v>
      </c>
      <c r="D184" t="s">
        <v>585</v>
      </c>
    </row>
    <row r="185" spans="2:4" x14ac:dyDescent="0.25">
      <c r="C185" s="31" t="s">
        <v>127</v>
      </c>
      <c r="D185" t="s">
        <v>585</v>
      </c>
    </row>
    <row r="186" spans="2:4" x14ac:dyDescent="0.25">
      <c r="C186" s="31" t="s">
        <v>128</v>
      </c>
      <c r="D186" t="s">
        <v>585</v>
      </c>
    </row>
    <row r="187" spans="2:4" x14ac:dyDescent="0.25">
      <c r="C187" s="31" t="s">
        <v>129</v>
      </c>
      <c r="D187" t="s">
        <v>585</v>
      </c>
    </row>
    <row r="188" spans="2:4" x14ac:dyDescent="0.25">
      <c r="C188" s="31" t="s">
        <v>130</v>
      </c>
      <c r="D188" t="s">
        <v>585</v>
      </c>
    </row>
    <row r="189" spans="2:4" x14ac:dyDescent="0.25">
      <c r="C189" s="31" t="s">
        <v>317</v>
      </c>
      <c r="D189" t="s">
        <v>585</v>
      </c>
    </row>
    <row r="190" spans="2:4" x14ac:dyDescent="0.25">
      <c r="C190" s="31" t="s">
        <v>131</v>
      </c>
      <c r="D190" t="s">
        <v>585</v>
      </c>
    </row>
    <row r="191" spans="2:4" x14ac:dyDescent="0.25">
      <c r="C191" s="31" t="s">
        <v>326</v>
      </c>
      <c r="D191" t="s">
        <v>585</v>
      </c>
    </row>
    <row r="192" spans="2:4" x14ac:dyDescent="0.25">
      <c r="C192" s="31" t="s">
        <v>132</v>
      </c>
      <c r="D192" t="s">
        <v>585</v>
      </c>
    </row>
    <row r="193" spans="3:4" x14ac:dyDescent="0.25">
      <c r="C193" s="31" t="s">
        <v>133</v>
      </c>
      <c r="D193" t="s">
        <v>585</v>
      </c>
    </row>
    <row r="194" spans="3:4" x14ac:dyDescent="0.25">
      <c r="C194" s="31" t="s">
        <v>134</v>
      </c>
      <c r="D194" t="s">
        <v>585</v>
      </c>
    </row>
    <row r="195" spans="3:4" x14ac:dyDescent="0.25">
      <c r="C195" s="31" t="s">
        <v>135</v>
      </c>
      <c r="D195" t="s">
        <v>585</v>
      </c>
    </row>
    <row r="196" spans="3:4" x14ac:dyDescent="0.25">
      <c r="C196" s="31" t="s">
        <v>136</v>
      </c>
      <c r="D196" t="s">
        <v>585</v>
      </c>
    </row>
    <row r="197" spans="3:4" x14ac:dyDescent="0.25">
      <c r="C197" s="31" t="s">
        <v>137</v>
      </c>
      <c r="D197" t="s">
        <v>585</v>
      </c>
    </row>
    <row r="198" spans="3:4" x14ac:dyDescent="0.25">
      <c r="C198" s="31" t="s">
        <v>138</v>
      </c>
      <c r="D198" t="s">
        <v>585</v>
      </c>
    </row>
    <row r="199" spans="3:4" x14ac:dyDescent="0.25">
      <c r="C199" s="31" t="s">
        <v>314</v>
      </c>
      <c r="D199" t="s">
        <v>585</v>
      </c>
    </row>
    <row r="200" spans="3:4" x14ac:dyDescent="0.25">
      <c r="C200" s="31" t="s">
        <v>315</v>
      </c>
      <c r="D200" t="s">
        <v>585</v>
      </c>
    </row>
    <row r="201" spans="3:4" x14ac:dyDescent="0.25">
      <c r="C201" s="31" t="s">
        <v>316</v>
      </c>
      <c r="D201" t="s">
        <v>585</v>
      </c>
    </row>
    <row r="202" spans="3:4" x14ac:dyDescent="0.25">
      <c r="C202" s="31" t="s">
        <v>318</v>
      </c>
      <c r="D202" t="s">
        <v>585</v>
      </c>
    </row>
    <row r="203" spans="3:4" x14ac:dyDescent="0.25">
      <c r="C203" s="31" t="s">
        <v>319</v>
      </c>
      <c r="D203" t="s">
        <v>585</v>
      </c>
    </row>
    <row r="204" spans="3:4" x14ac:dyDescent="0.25">
      <c r="C204" s="31" t="s">
        <v>320</v>
      </c>
      <c r="D204" t="s">
        <v>585</v>
      </c>
    </row>
    <row r="205" spans="3:4" x14ac:dyDescent="0.25">
      <c r="C205" s="31" t="s">
        <v>321</v>
      </c>
      <c r="D205" t="s">
        <v>585</v>
      </c>
    </row>
    <row r="206" spans="3:4" x14ac:dyDescent="0.25">
      <c r="C206" s="31" t="s">
        <v>323</v>
      </c>
      <c r="D206" t="s">
        <v>585</v>
      </c>
    </row>
    <row r="207" spans="3:4" x14ac:dyDescent="0.25">
      <c r="C207" s="31" t="s">
        <v>324</v>
      </c>
      <c r="D207" t="s">
        <v>585</v>
      </c>
    </row>
    <row r="208" spans="3:4" x14ac:dyDescent="0.25">
      <c r="C208" s="31" t="s">
        <v>325</v>
      </c>
      <c r="D208" t="s">
        <v>585</v>
      </c>
    </row>
    <row r="211" spans="2:4" x14ac:dyDescent="0.25">
      <c r="B211" t="s">
        <v>589</v>
      </c>
      <c r="C211" s="30" t="s">
        <v>590</v>
      </c>
      <c r="D211" t="s">
        <v>592</v>
      </c>
    </row>
    <row r="213" spans="2:4" x14ac:dyDescent="0.25">
      <c r="C213" s="31" t="s">
        <v>140</v>
      </c>
      <c r="D213" t="s">
        <v>591</v>
      </c>
    </row>
    <row r="214" spans="2:4" x14ac:dyDescent="0.25">
      <c r="C214" s="31" t="s">
        <v>142</v>
      </c>
      <c r="D214" t="s">
        <v>591</v>
      </c>
    </row>
    <row r="217" spans="2:4" x14ac:dyDescent="0.25">
      <c r="B217" t="s">
        <v>211</v>
      </c>
      <c r="C217" s="30" t="s">
        <v>593</v>
      </c>
      <c r="D217" t="s">
        <v>595</v>
      </c>
    </row>
    <row r="218" spans="2:4" x14ac:dyDescent="0.25">
      <c r="C218" s="31" t="s">
        <v>220</v>
      </c>
      <c r="D218" t="s">
        <v>594</v>
      </c>
    </row>
    <row r="219" spans="2:4" x14ac:dyDescent="0.25">
      <c r="C219" s="31" t="s">
        <v>217</v>
      </c>
      <c r="D219" t="s">
        <v>594</v>
      </c>
    </row>
    <row r="220" spans="2:4" x14ac:dyDescent="0.25">
      <c r="C220" s="31" t="s">
        <v>213</v>
      </c>
      <c r="D220" t="s">
        <v>594</v>
      </c>
    </row>
    <row r="221" spans="2:4" x14ac:dyDescent="0.25">
      <c r="C221" s="31" t="s">
        <v>214</v>
      </c>
      <c r="D221" t="s">
        <v>594</v>
      </c>
    </row>
    <row r="222" spans="2:4" x14ac:dyDescent="0.25">
      <c r="C222" s="31" t="s">
        <v>212</v>
      </c>
      <c r="D222" t="s">
        <v>594</v>
      </c>
    </row>
    <row r="223" spans="2:4" x14ac:dyDescent="0.25">
      <c r="C223" s="31" t="s">
        <v>215</v>
      </c>
      <c r="D223" t="s">
        <v>594</v>
      </c>
    </row>
    <row r="224" spans="2:4" x14ac:dyDescent="0.25">
      <c r="C224" s="31" t="s">
        <v>216</v>
      </c>
      <c r="D224" t="s">
        <v>594</v>
      </c>
    </row>
    <row r="225" spans="1:4" x14ac:dyDescent="0.25">
      <c r="C225" s="31" t="s">
        <v>218</v>
      </c>
      <c r="D225" t="s">
        <v>594</v>
      </c>
    </row>
    <row r="227" spans="1:4" x14ac:dyDescent="0.25">
      <c r="A227" s="24" t="s">
        <v>528</v>
      </c>
    </row>
    <row r="228" spans="1:4" x14ac:dyDescent="0.25">
      <c r="A228" t="s">
        <v>144</v>
      </c>
      <c r="B228" t="s">
        <v>143</v>
      </c>
      <c r="C228" s="30" t="s">
        <v>596</v>
      </c>
      <c r="D228" t="s">
        <v>604</v>
      </c>
    </row>
    <row r="229" spans="1:4" x14ac:dyDescent="0.25">
      <c r="C229" t="s">
        <v>597</v>
      </c>
      <c r="D229" t="s">
        <v>598</v>
      </c>
    </row>
    <row r="230" spans="1:4" x14ac:dyDescent="0.25">
      <c r="C230" s="31" t="s">
        <v>599</v>
      </c>
      <c r="D230" t="s">
        <v>605</v>
      </c>
    </row>
    <row r="231" spans="1:4" x14ac:dyDescent="0.25">
      <c r="C231" t="s">
        <v>601</v>
      </c>
      <c r="D231" t="s">
        <v>600</v>
      </c>
    </row>
    <row r="232" spans="1:4" x14ac:dyDescent="0.25">
      <c r="C232" s="31" t="s">
        <v>602</v>
      </c>
      <c r="D232" t="s">
        <v>603</v>
      </c>
    </row>
    <row r="234" spans="1:4" x14ac:dyDescent="0.25">
      <c r="B234" t="s">
        <v>606</v>
      </c>
      <c r="C234" s="30" t="s">
        <v>607</v>
      </c>
      <c r="D234" t="s">
        <v>622</v>
      </c>
    </row>
    <row r="235" spans="1:4" x14ac:dyDescent="0.25">
      <c r="C235" s="31" t="s">
        <v>608</v>
      </c>
      <c r="D235" t="s">
        <v>610</v>
      </c>
    </row>
    <row r="236" spans="1:4" x14ac:dyDescent="0.25">
      <c r="C236" s="31" t="s">
        <v>609</v>
      </c>
      <c r="D236" t="s">
        <v>611</v>
      </c>
    </row>
    <row r="237" spans="1:4" x14ac:dyDescent="0.25">
      <c r="C237" s="31" t="s">
        <v>612</v>
      </c>
      <c r="D237" t="s">
        <v>613</v>
      </c>
    </row>
    <row r="238" spans="1:4" x14ac:dyDescent="0.25">
      <c r="C238" s="31" t="s">
        <v>614</v>
      </c>
      <c r="D238" t="s">
        <v>624</v>
      </c>
    </row>
    <row r="239" spans="1:4" x14ac:dyDescent="0.25">
      <c r="C239" s="31" t="s">
        <v>615</v>
      </c>
      <c r="D239" t="s">
        <v>625</v>
      </c>
    </row>
    <row r="240" spans="1:4" x14ac:dyDescent="0.25">
      <c r="C240" s="31" t="s">
        <v>616</v>
      </c>
      <c r="D240" t="s">
        <v>625</v>
      </c>
    </row>
    <row r="241" spans="2:4" x14ac:dyDescent="0.25">
      <c r="C241" s="31" t="s">
        <v>617</v>
      </c>
      <c r="D241" t="s">
        <v>625</v>
      </c>
    </row>
    <row r="242" spans="2:4" x14ac:dyDescent="0.25">
      <c r="C242" s="31" t="s">
        <v>618</v>
      </c>
      <c r="D242" t="s">
        <v>625</v>
      </c>
    </row>
    <row r="243" spans="2:4" x14ac:dyDescent="0.25">
      <c r="C243" s="31" t="s">
        <v>619</v>
      </c>
      <c r="D243" t="s">
        <v>625</v>
      </c>
    </row>
    <row r="244" spans="2:4" x14ac:dyDescent="0.25">
      <c r="C244" s="31" t="s">
        <v>620</v>
      </c>
      <c r="D244" t="s">
        <v>625</v>
      </c>
    </row>
    <row r="246" spans="2:4" x14ac:dyDescent="0.25">
      <c r="B246" t="s">
        <v>621</v>
      </c>
      <c r="C246" s="30" t="s">
        <v>623</v>
      </c>
      <c r="D246" t="s">
        <v>631</v>
      </c>
    </row>
    <row r="247" spans="2:4" x14ac:dyDescent="0.25">
      <c r="C247" s="31" t="s">
        <v>626</v>
      </c>
      <c r="D247" t="s">
        <v>627</v>
      </c>
    </row>
    <row r="248" spans="2:4" x14ac:dyDescent="0.25">
      <c r="C248" s="31" t="s">
        <v>628</v>
      </c>
      <c r="D248" t="s">
        <v>632</v>
      </c>
    </row>
    <row r="249" spans="2:4" x14ac:dyDescent="0.25">
      <c r="C249" s="31" t="s">
        <v>629</v>
      </c>
      <c r="D249" t="s">
        <v>633</v>
      </c>
    </row>
    <row r="250" spans="2:4" x14ac:dyDescent="0.25">
      <c r="C250" s="31" t="s">
        <v>630</v>
      </c>
      <c r="D250" t="s">
        <v>632</v>
      </c>
    </row>
    <row r="252" spans="2:4" x14ac:dyDescent="0.25">
      <c r="B252" t="s">
        <v>634</v>
      </c>
      <c r="C252" s="30" t="s">
        <v>635</v>
      </c>
      <c r="D252" t="s">
        <v>640</v>
      </c>
    </row>
    <row r="253" spans="2:4" x14ac:dyDescent="0.25">
      <c r="C253" s="31" t="s">
        <v>636</v>
      </c>
      <c r="D253" t="s">
        <v>627</v>
      </c>
    </row>
    <row r="254" spans="2:4" x14ac:dyDescent="0.25">
      <c r="C254" s="31" t="s">
        <v>637</v>
      </c>
      <c r="D254" t="s">
        <v>641</v>
      </c>
    </row>
    <row r="255" spans="2:4" x14ac:dyDescent="0.25">
      <c r="C255" s="31" t="s">
        <v>638</v>
      </c>
      <c r="D255" t="s">
        <v>641</v>
      </c>
    </row>
    <row r="256" spans="2:4" x14ac:dyDescent="0.25">
      <c r="C256" s="31" t="s">
        <v>639</v>
      </c>
      <c r="D256" t="s">
        <v>641</v>
      </c>
    </row>
    <row r="258" spans="2:4" x14ac:dyDescent="0.25">
      <c r="B258" t="s">
        <v>642</v>
      </c>
      <c r="C258" s="30" t="s">
        <v>643</v>
      </c>
      <c r="D258" t="s">
        <v>650</v>
      </c>
    </row>
    <row r="259" spans="2:4" x14ac:dyDescent="0.25">
      <c r="C259" s="31" t="s">
        <v>644</v>
      </c>
      <c r="D259" t="s">
        <v>647</v>
      </c>
    </row>
    <row r="260" spans="2:4" x14ac:dyDescent="0.25">
      <c r="C260" s="31" t="s">
        <v>645</v>
      </c>
      <c r="D260" t="s">
        <v>648</v>
      </c>
    </row>
    <row r="261" spans="2:4" x14ac:dyDescent="0.25">
      <c r="C261" s="31" t="s">
        <v>646</v>
      </c>
      <c r="D261" t="s">
        <v>649</v>
      </c>
    </row>
    <row r="263" spans="2:4" x14ac:dyDescent="0.25">
      <c r="B263" t="s">
        <v>183</v>
      </c>
      <c r="C263" s="30" t="s">
        <v>651</v>
      </c>
      <c r="D263" t="s">
        <v>652</v>
      </c>
    </row>
    <row r="264" spans="2:4" x14ac:dyDescent="0.25">
      <c r="C264" s="31" t="s">
        <v>653</v>
      </c>
    </row>
    <row r="266" spans="2:4" x14ac:dyDescent="0.25">
      <c r="B266" t="s">
        <v>187</v>
      </c>
      <c r="C266" s="30" t="s">
        <v>654</v>
      </c>
      <c r="D266" t="s">
        <v>661</v>
      </c>
    </row>
    <row r="267" spans="2:4" x14ac:dyDescent="0.25">
      <c r="C267" s="31" t="s">
        <v>655</v>
      </c>
      <c r="D267" t="s">
        <v>660</v>
      </c>
    </row>
    <row r="268" spans="2:4" x14ac:dyDescent="0.25">
      <c r="C268" s="31" t="s">
        <v>656</v>
      </c>
      <c r="D268" t="s">
        <v>660</v>
      </c>
    </row>
    <row r="269" spans="2:4" x14ac:dyDescent="0.25">
      <c r="C269" s="31" t="s">
        <v>657</v>
      </c>
      <c r="D269" t="s">
        <v>660</v>
      </c>
    </row>
    <row r="270" spans="2:4" x14ac:dyDescent="0.25">
      <c r="C270" s="31" t="s">
        <v>658</v>
      </c>
      <c r="D270" t="s">
        <v>660</v>
      </c>
    </row>
    <row r="271" spans="2:4" x14ac:dyDescent="0.25">
      <c r="C271" s="31" t="s">
        <v>659</v>
      </c>
      <c r="D271" t="s">
        <v>660</v>
      </c>
    </row>
    <row r="273" spans="2:4" x14ac:dyDescent="0.25">
      <c r="B273" t="s">
        <v>662</v>
      </c>
      <c r="C273" s="30" t="s">
        <v>663</v>
      </c>
      <c r="D273" t="s">
        <v>666</v>
      </c>
    </row>
    <row r="274" spans="2:4" x14ac:dyDescent="0.25">
      <c r="C274" s="31" t="s">
        <v>664</v>
      </c>
      <c r="D274" t="s">
        <v>665</v>
      </c>
    </row>
    <row r="276" spans="2:4" x14ac:dyDescent="0.25">
      <c r="B276" t="s">
        <v>667</v>
      </c>
      <c r="C276" s="30" t="s">
        <v>668</v>
      </c>
      <c r="D276" t="s">
        <v>669</v>
      </c>
    </row>
    <row r="277" spans="2:4" x14ac:dyDescent="0.25">
      <c r="C277" s="30" t="s">
        <v>670</v>
      </c>
      <c r="D277" t="s">
        <v>669</v>
      </c>
    </row>
    <row r="279" spans="2:4" x14ac:dyDescent="0.25">
      <c r="B279" t="s">
        <v>671</v>
      </c>
      <c r="C279" s="30" t="s">
        <v>672</v>
      </c>
      <c r="D279" t="s">
        <v>673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>
      <selection activeCell="B22" sqref="B22"/>
    </sheetView>
  </sheetViews>
  <sheetFormatPr baseColWidth="10" defaultRowHeight="15" x14ac:dyDescent="0.25"/>
  <cols>
    <col min="1" max="1" width="30.42578125" customWidth="1"/>
  </cols>
  <sheetData>
    <row r="1" spans="1:2" x14ac:dyDescent="0.25">
      <c r="A1" t="s">
        <v>0</v>
      </c>
      <c r="B1" t="s">
        <v>349</v>
      </c>
    </row>
    <row r="2" spans="1:2" x14ac:dyDescent="0.25">
      <c r="A2" t="s">
        <v>339</v>
      </c>
      <c r="B2">
        <v>0.17069999999999999</v>
      </c>
    </row>
    <row r="3" spans="1:2" x14ac:dyDescent="0.25">
      <c r="A3" t="s">
        <v>357</v>
      </c>
      <c r="B3">
        <v>1.5641297000000001</v>
      </c>
    </row>
    <row r="4" spans="1:2" x14ac:dyDescent="0.25">
      <c r="A4" t="s">
        <v>347</v>
      </c>
      <c r="B4">
        <v>14.365981</v>
      </c>
    </row>
    <row r="5" spans="1:2" x14ac:dyDescent="0.25">
      <c r="A5" s="15" t="s">
        <v>388</v>
      </c>
    </row>
    <row r="6" spans="1:2" x14ac:dyDescent="0.25">
      <c r="A6" s="15" t="s">
        <v>389</v>
      </c>
    </row>
    <row r="7" spans="1:2" x14ac:dyDescent="0.25">
      <c r="A7" s="15" t="s">
        <v>390</v>
      </c>
    </row>
    <row r="8" spans="1:2" x14ac:dyDescent="0.25">
      <c r="A8" s="15" t="s">
        <v>391</v>
      </c>
    </row>
    <row r="9" spans="1:2" x14ac:dyDescent="0.25">
      <c r="A9" s="15" t="s">
        <v>392</v>
      </c>
      <c r="B9" s="21">
        <v>2.7889699999999999</v>
      </c>
    </row>
    <row r="10" spans="1:2" x14ac:dyDescent="0.25">
      <c r="A10" s="15" t="s">
        <v>393</v>
      </c>
      <c r="B10" s="21">
        <v>2.7889699999999999</v>
      </c>
    </row>
    <row r="11" spans="1:2" x14ac:dyDescent="0.25">
      <c r="A11" s="15" t="s">
        <v>394</v>
      </c>
    </row>
    <row r="12" spans="1:2" x14ac:dyDescent="0.25">
      <c r="A12" s="15" t="s">
        <v>395</v>
      </c>
    </row>
    <row r="13" spans="1:2" x14ac:dyDescent="0.25">
      <c r="A13" s="15" t="s">
        <v>396</v>
      </c>
    </row>
    <row r="14" spans="1:2" x14ac:dyDescent="0.25">
      <c r="A14" s="15" t="s">
        <v>397</v>
      </c>
    </row>
    <row r="15" spans="1:2" x14ac:dyDescent="0.25">
      <c r="A15" s="15" t="s">
        <v>398</v>
      </c>
      <c r="B15" s="21">
        <v>2.7889699999999999</v>
      </c>
    </row>
    <row r="16" spans="1:2" x14ac:dyDescent="0.25">
      <c r="A16" s="15" t="s">
        <v>399</v>
      </c>
      <c r="B16" s="21">
        <v>2.7889699999999999</v>
      </c>
    </row>
    <row r="17" spans="1:1" x14ac:dyDescent="0.25">
      <c r="A17" s="15" t="s">
        <v>31</v>
      </c>
    </row>
    <row r="18" spans="1:1" x14ac:dyDescent="0.25">
      <c r="A18" s="15" t="s">
        <v>423</v>
      </c>
    </row>
    <row r="19" spans="1:1" x14ac:dyDescent="0.25">
      <c r="A19" s="15" t="s">
        <v>446</v>
      </c>
    </row>
    <row r="22" spans="1:1" x14ac:dyDescent="0.25">
      <c r="A22" s="15" t="s">
        <v>153</v>
      </c>
    </row>
    <row r="23" spans="1:1" x14ac:dyDescent="0.25">
      <c r="A23" s="15" t="s">
        <v>154</v>
      </c>
    </row>
    <row r="24" spans="1:1" x14ac:dyDescent="0.25">
      <c r="A24" s="15" t="s">
        <v>155</v>
      </c>
    </row>
    <row r="25" spans="1:1" x14ac:dyDescent="0.25">
      <c r="A25" s="15" t="s">
        <v>156</v>
      </c>
    </row>
    <row r="26" spans="1:1" x14ac:dyDescent="0.25">
      <c r="A26" s="15" t="s">
        <v>157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Basis</vt:lpstr>
      <vt:lpstr>Daten für Berechnung</vt:lpstr>
      <vt:lpstr>Themen</vt:lpstr>
      <vt:lpstr>Dropdown</vt:lpstr>
      <vt:lpstr>Kalkulation</vt:lpstr>
      <vt:lpstr>Äquivalente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AdrianWild</cp:lastModifiedBy>
  <dcterms:created xsi:type="dcterms:W3CDTF">2022-05-31T13:49:19Z</dcterms:created>
  <dcterms:modified xsi:type="dcterms:W3CDTF">2022-08-11T07:51:00Z</dcterms:modified>
</cp:coreProperties>
</file>