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e69558466b204d10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uhuan3\Desktop\促销 新口径\日报\"/>
    </mc:Choice>
  </mc:AlternateContent>
  <bookViews>
    <workbookView xWindow="240" yWindow="705" windowWidth="14805" windowHeight="7410" tabRatio="704" activeTab="13"/>
  </bookViews>
  <sheets>
    <sheet name="费用达成" sheetId="2" r:id="rId1"/>
    <sheet name="每日数据" sheetId="5" r:id="rId2"/>
    <sheet name="媒体" sheetId="22" r:id="rId3"/>
    <sheet name="广告位" sheetId="23" r:id="rId4"/>
    <sheet name="透视-媒体KPI" sheetId="9" r:id="rId5"/>
    <sheet name="OTT-媒体KPI" sheetId="18" state="hidden" r:id="rId6"/>
    <sheet name="透视-媒体类型" sheetId="3" r:id="rId7"/>
    <sheet name="导航&amp;品专&amp;搜索-广告位" sheetId="24" state="hidden" r:id="rId8"/>
    <sheet name="导航&amp;品专&amp;搜索-媒体" sheetId="13" state="hidden" r:id="rId9"/>
    <sheet name="无线浏览器-广告位" sheetId="25" state="hidden" r:id="rId10"/>
    <sheet name="无线浏览器-媒体" sheetId="26" state="hidden" r:id="rId11"/>
    <sheet name="CPM控频进度" sheetId="28" r:id="rId12"/>
    <sheet name="控频基础数据" sheetId="29" r:id="rId13"/>
    <sheet name="基础数据" sheetId="1" r:id="rId14"/>
  </sheets>
  <definedNames>
    <definedName name="_xlnm._FilterDatabase" localSheetId="13" hidden="1">基础数据!$A$1:$AZ$3</definedName>
    <definedName name="_xlnm._FilterDatabase" localSheetId="12" hidden="1">控频基础数据!$C$1:$M$2</definedName>
    <definedName name="_xlnm._FilterDatabase" localSheetId="4" hidden="1">'透视-媒体KPI'!$A$4:$N$8</definedName>
    <definedName name="_xlnm._FilterDatabase" localSheetId="6" hidden="1">'透视-媒体类型'!$A$4:$N$7</definedName>
  </definedNames>
  <calcPr calcId="152511"/>
  <pivotCaches>
    <pivotCache cacheId="0" r:id="rId15"/>
  </pivotCaches>
</workbook>
</file>

<file path=xl/calcChain.xml><?xml version="1.0" encoding="utf-8"?>
<calcChain xmlns="http://schemas.openxmlformats.org/spreadsheetml/2006/main">
  <c r="J2" i="29" l="1"/>
  <c r="V4" i="28" l="1"/>
  <c r="M4" i="29"/>
  <c r="I3" i="29" l="1"/>
  <c r="J3" i="29"/>
  <c r="M3" i="29" s="1"/>
  <c r="V3" i="28" l="1"/>
  <c r="I2" i="29"/>
  <c r="M2" i="29"/>
  <c r="E3" i="28"/>
  <c r="G3" i="28" s="1"/>
  <c r="G6" i="2" l="1"/>
  <c r="E6" i="2" s="1"/>
</calcChain>
</file>

<file path=xl/sharedStrings.xml><?xml version="1.0" encoding="utf-8"?>
<sst xmlns="http://schemas.openxmlformats.org/spreadsheetml/2006/main" count="421" uniqueCount="146">
  <si>
    <t>采购方式</t>
  </si>
  <si>
    <t>统计日期</t>
  </si>
  <si>
    <t>购买</t>
  </si>
  <si>
    <t>总计</t>
  </si>
  <si>
    <t>(全部)</t>
  </si>
  <si>
    <t>媒体</t>
  </si>
  <si>
    <t>媒体类型</t>
  </si>
  <si>
    <t>广告位</t>
  </si>
  <si>
    <t>日期</t>
  </si>
  <si>
    <t>活动</t>
    <phoneticPr fontId="4" type="noConversion"/>
  </si>
  <si>
    <t>执行时间</t>
    <phoneticPr fontId="4" type="noConversion"/>
  </si>
  <si>
    <t>活动时间</t>
    <phoneticPr fontId="4" type="noConversion"/>
  </si>
  <si>
    <t>费用执行进度</t>
    <phoneticPr fontId="4" type="noConversion"/>
  </si>
  <si>
    <t>预算</t>
  </si>
  <si>
    <t xml:space="preserve"> 费用占比</t>
  </si>
  <si>
    <t xml:space="preserve"> JD点击</t>
  </si>
  <si>
    <t xml:space="preserve"> JD-CPC</t>
  </si>
  <si>
    <t xml:space="preserve"> 代理曝光</t>
  </si>
  <si>
    <t>费用占比</t>
  </si>
  <si>
    <t xml:space="preserve"> 代理-CPM</t>
  </si>
  <si>
    <t xml:space="preserve">UV </t>
  </si>
  <si>
    <t>PC</t>
  </si>
  <si>
    <t xml:space="preserve"> 代理点击</t>
  </si>
  <si>
    <t xml:space="preserve"> UV成本 </t>
  </si>
  <si>
    <t xml:space="preserve"> UV价值 </t>
  </si>
  <si>
    <t xml:space="preserve"> 转化率 </t>
  </si>
  <si>
    <t xml:space="preserve"> 转化率 </t>
    <phoneticPr fontId="4" type="noConversion"/>
  </si>
  <si>
    <t xml:space="preserve"> 客单价</t>
  </si>
  <si>
    <t xml:space="preserve"> 转化率</t>
  </si>
  <si>
    <t>UV成本</t>
  </si>
  <si>
    <t xml:space="preserve"> ROI</t>
  </si>
  <si>
    <t xml:space="preserve"> JD曝光</t>
  </si>
  <si>
    <t xml:space="preserve"> 访问深度</t>
  </si>
  <si>
    <t>项目ID</t>
    <phoneticPr fontId="4" type="noConversion"/>
  </si>
  <si>
    <t>广告位ID</t>
    <phoneticPr fontId="4" type="noConversion"/>
  </si>
  <si>
    <t xml:space="preserve"> 订单量</t>
  </si>
  <si>
    <t xml:space="preserve"> 代理-CPC</t>
  </si>
  <si>
    <t xml:space="preserve"> UV</t>
  </si>
  <si>
    <t>UV价值</t>
  </si>
  <si>
    <t xml:space="preserve"> UV价值</t>
  </si>
  <si>
    <t>排期费用</t>
    <phoneticPr fontId="4" type="noConversion"/>
  </si>
  <si>
    <t xml:space="preserve"> 排期费用</t>
  </si>
  <si>
    <t xml:space="preserve"> 实际费用</t>
  </si>
  <si>
    <t>排期费用</t>
    <phoneticPr fontId="4" type="noConversion"/>
  </si>
  <si>
    <t>设备类型</t>
  </si>
  <si>
    <t>PC 汇总</t>
  </si>
  <si>
    <t>渠道</t>
  </si>
  <si>
    <t>费用归属</t>
  </si>
  <si>
    <t>代理曝光</t>
  </si>
  <si>
    <t>代理点击</t>
  </si>
  <si>
    <t>媒体曝光</t>
  </si>
  <si>
    <t>媒体点击</t>
  </si>
  <si>
    <t xml:space="preserve"> 预估点击</t>
  </si>
  <si>
    <t xml:space="preserve"> 点击达成</t>
  </si>
  <si>
    <t xml:space="preserve"> JD/代理点击</t>
  </si>
  <si>
    <t xml:space="preserve"> JD/代理曝光</t>
  </si>
  <si>
    <t xml:space="preserve"> 代理点击折损</t>
  </si>
  <si>
    <t xml:space="preserve"> JD点击折损</t>
  </si>
  <si>
    <t>实际费用</t>
    <phoneticPr fontId="4" type="noConversion"/>
  </si>
  <si>
    <t>排期</t>
  </si>
  <si>
    <t>有效子单</t>
    <phoneticPr fontId="4" type="noConversion"/>
  </si>
  <si>
    <t>有效下单用户</t>
    <phoneticPr fontId="4" type="noConversion"/>
  </si>
  <si>
    <t>有效首次购用户</t>
    <phoneticPr fontId="4" type="noConversion"/>
  </si>
  <si>
    <t>日期</t>
    <phoneticPr fontId="5" type="noConversion"/>
  </si>
  <si>
    <t>代理</t>
    <phoneticPr fontId="5" type="noConversion"/>
  </si>
  <si>
    <t>媒体</t>
    <phoneticPr fontId="5" type="noConversion"/>
  </si>
  <si>
    <t>频道</t>
    <phoneticPr fontId="4" type="noConversion"/>
  </si>
  <si>
    <t>广告位</t>
    <phoneticPr fontId="5" type="noConversion"/>
  </si>
  <si>
    <t>素材</t>
    <phoneticPr fontId="5" type="noConversion"/>
  </si>
  <si>
    <t>资源属性</t>
    <phoneticPr fontId="5" type="noConversion"/>
  </si>
  <si>
    <t>排期</t>
    <phoneticPr fontId="5" type="noConversion"/>
  </si>
  <si>
    <t>媒体类型</t>
    <phoneticPr fontId="5" type="noConversion"/>
  </si>
  <si>
    <t>设备类型</t>
    <phoneticPr fontId="5" type="noConversion"/>
  </si>
  <si>
    <t>排期费用</t>
    <phoneticPr fontId="5" type="noConversion"/>
  </si>
  <si>
    <t>实际费用</t>
    <phoneticPr fontId="5" type="noConversion"/>
  </si>
  <si>
    <t>预估曝光</t>
    <phoneticPr fontId="4" type="noConversion"/>
  </si>
  <si>
    <t>预估点击</t>
    <phoneticPr fontId="4" type="noConversion"/>
  </si>
  <si>
    <t>JD曝光</t>
    <phoneticPr fontId="4" type="noConversion"/>
  </si>
  <si>
    <t>JD点击</t>
    <phoneticPr fontId="4" type="noConversion"/>
  </si>
  <si>
    <t>PV</t>
    <phoneticPr fontId="4" type="noConversion"/>
  </si>
  <si>
    <t>UV</t>
    <phoneticPr fontId="4" type="noConversion"/>
  </si>
  <si>
    <t>有效UV</t>
    <phoneticPr fontId="4" type="noConversion"/>
  </si>
  <si>
    <t>新用户数</t>
    <phoneticPr fontId="4" type="noConversion"/>
  </si>
  <si>
    <t>频道</t>
  </si>
  <si>
    <t xml:space="preserve"> ROI-</t>
  </si>
  <si>
    <t>订单量-</t>
    <phoneticPr fontId="4" type="noConversion"/>
  </si>
  <si>
    <t>GMV-</t>
    <phoneticPr fontId="5" type="noConversion"/>
  </si>
  <si>
    <t xml:space="preserve"> ROI+</t>
  </si>
  <si>
    <t xml:space="preserve"> UV成本</t>
  </si>
  <si>
    <t xml:space="preserve"> 订单金额</t>
  </si>
  <si>
    <t>GMV+</t>
    <phoneticPr fontId="5" type="noConversion"/>
  </si>
  <si>
    <t>订单量+</t>
    <phoneticPr fontId="4" type="noConversion"/>
  </si>
  <si>
    <t>订单量</t>
    <phoneticPr fontId="4" type="noConversion"/>
  </si>
  <si>
    <t>GMV</t>
    <phoneticPr fontId="4" type="noConversion"/>
  </si>
  <si>
    <t>北京美通互动广告传媒股份有限公司</t>
  </si>
  <si>
    <t>腾讯视频</t>
  </si>
  <si>
    <t>贴片</t>
  </si>
  <si>
    <t>在线视频类</t>
  </si>
  <si>
    <t>爱奇艺&amp;PPS</t>
  </si>
  <si>
    <t>腾讯视频 汇总</t>
  </si>
  <si>
    <t>(空白)</t>
  </si>
  <si>
    <t>(空白) 汇总</t>
  </si>
  <si>
    <t>媒体</t>
    <phoneticPr fontId="4" type="noConversion"/>
  </si>
  <si>
    <t>排期曝光（CPM）</t>
    <phoneticPr fontId="4" type="noConversion"/>
  </si>
  <si>
    <t>结算曝光(CPM)</t>
  </si>
  <si>
    <t>结算曝光(CPM)日控频</t>
  </si>
  <si>
    <t>结算CPM</t>
    <phoneticPr fontId="4" type="noConversion"/>
  </si>
  <si>
    <t>排期进度</t>
    <phoneticPr fontId="4" type="noConversion"/>
  </si>
  <si>
    <t>控频完成进度</t>
    <phoneticPr fontId="4" type="noConversion"/>
  </si>
  <si>
    <t>总量（排期）</t>
    <phoneticPr fontId="4" type="noConversion"/>
  </si>
  <si>
    <t>排期曝光</t>
    <phoneticPr fontId="4" type="noConversion"/>
  </si>
  <si>
    <t>周控-总计</t>
    <phoneticPr fontId="4" type="noConversion"/>
  </si>
  <si>
    <t>日控-总计</t>
    <phoneticPr fontId="4" type="noConversion"/>
  </si>
  <si>
    <t>结算CPM</t>
    <phoneticPr fontId="4" type="noConversion"/>
  </si>
  <si>
    <t>排期进度</t>
    <phoneticPr fontId="4" type="noConversion"/>
  </si>
  <si>
    <t>控频完成进度</t>
    <phoneticPr fontId="4" type="noConversion"/>
  </si>
  <si>
    <t>差量</t>
    <phoneticPr fontId="4" type="noConversion"/>
  </si>
  <si>
    <t>周差量</t>
    <phoneticPr fontId="4" type="noConversion"/>
  </si>
  <si>
    <t>日差量</t>
    <phoneticPr fontId="4" type="noConversion"/>
  </si>
  <si>
    <t>排期曝光(CPM)</t>
    <phoneticPr fontId="5" type="noConversion"/>
  </si>
  <si>
    <t>结算曝光(CPM)
周控频
PC&amp;Mobile&amp;CTV</t>
    <phoneticPr fontId="5" type="noConversion"/>
  </si>
  <si>
    <t>结算曝光(CPM)
日控频
PC&amp;Mobile</t>
    <phoneticPr fontId="5" type="noConversion"/>
  </si>
  <si>
    <t>是否可周控频</t>
  </si>
  <si>
    <t>是否可日控频</t>
  </si>
  <si>
    <t>多屏-点播-前贴片15S-定向《使徒行者2》贴一</t>
  </si>
  <si>
    <t>游泳池15S、KTV15S</t>
  </si>
  <si>
    <t>CPD</t>
  </si>
  <si>
    <t>17年9月家电十一大促OTV</t>
  </si>
  <si>
    <t>家电</t>
  </si>
  <si>
    <t>多屏-点播-中插15S-定向《那年花开月正圆》贴三</t>
  </si>
  <si>
    <t xml:space="preserve"> 代理-CTR</t>
  </si>
  <si>
    <t xml:space="preserve"> JD-CTR</t>
  </si>
  <si>
    <t>OTV</t>
  </si>
  <si>
    <t>直接订单行（去重）</t>
  </si>
  <si>
    <t>直接订单金额（去重）</t>
  </si>
  <si>
    <t>间接订单行（去重）</t>
  </si>
  <si>
    <t>间接订单金额（去重）</t>
  </si>
  <si>
    <t>影响订单行（去重）</t>
  </si>
  <si>
    <t>影响订单金额（去重）</t>
  </si>
  <si>
    <t>直接订单行</t>
  </si>
  <si>
    <t>直接订单金额</t>
  </si>
  <si>
    <t>间接订单行</t>
  </si>
  <si>
    <t>间接订单金额</t>
  </si>
  <si>
    <t>影响订单行</t>
  </si>
  <si>
    <t>影响订单金额</t>
  </si>
  <si>
    <t>JD点击+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</si>
</sst>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76" formatCode="&quot;¥&quot;#,##0_);[Red]\(&quot;¥&quot;#,##0\)"/>
    <numFmt numFmtId="177" formatCode="&quot;¥&quot;#,##0_);\(&quot;¥&quot;#,##0\)"/>
    <numFmt numFmtId="178" formatCode="_(* #,##0_);_(* \(#,##0\);_(* &quot;-&quot;_);_(@_)"/>
    <numFmt numFmtId="179" formatCode="_(* #,##0.00_);_(* \(#,##0.00\);_(* &quot;-&quot;??_);_(@_)"/>
    <numFmt numFmtId="180" formatCode="#,##0_ "/>
    <numFmt numFmtId="181" formatCode="0.00_);[Red]\(0.00\)"/>
    <numFmt numFmtId="182" formatCode="0.0%"/>
    <numFmt numFmtId="183" formatCode="_ * #,##0_ ;_ * \-#,##0_ ;_ * &quot;-&quot;??_ ;_ @_ "/>
    <numFmt numFmtId="184" formatCode="0_);[Red]\(0\)"/>
    <numFmt numFmtId="185" formatCode="0.00_ "/>
    <numFmt numFmtId="186" formatCode="#,##0.00_);\(#,##0.00\)"/>
    <numFmt numFmtId="187" formatCode="#,##0.00_ "/>
    <numFmt numFmtId="188" formatCode="0_ ;[Red]\-0\ "/>
    <numFmt numFmtId="189" formatCode="0.0"/>
    <numFmt numFmtId="190" formatCode="#,##0;[Red]#,##0"/>
  </numFmts>
  <fonts count="3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9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1"/>
      <name val="宋体"/>
      <family val="2"/>
      <scheme val="minor"/>
    </font>
    <font>
      <sz val="10"/>
      <color theme="9" tint="-0.249977111117893"/>
      <name val="微软雅黑"/>
      <family val="2"/>
      <charset val="134"/>
    </font>
    <font>
      <b/>
      <sz val="11"/>
      <color theme="1"/>
      <name val="宋体"/>
      <family val="2"/>
      <scheme val="minor"/>
    </font>
    <font>
      <sz val="10"/>
      <color theme="6" tint="-0.249977111117893"/>
      <name val="微软雅黑"/>
      <family val="2"/>
      <charset val="134"/>
    </font>
    <font>
      <sz val="10"/>
      <color theme="7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2"/>
      <name val="宋体"/>
      <family val="3"/>
      <charset val="134"/>
    </font>
    <font>
      <sz val="9"/>
      <color theme="1"/>
      <name val="宋体"/>
      <family val="2"/>
      <scheme val="minor"/>
    </font>
    <font>
      <sz val="10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D8E4BC"/>
        <bgColor rgb="FF00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medium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theme="4" tint="-0.249977111117893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medium">
        <color rgb="FF7030A0"/>
      </bottom>
      <diagonal/>
    </border>
  </borders>
  <cellStyleXfs count="10">
    <xf numFmtId="0" fontId="0" fillId="0" borderId="0"/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27" fillId="0" borderId="0" applyProtection="0"/>
    <xf numFmtId="9" fontId="30" fillId="0" borderId="0" applyFont="0" applyFill="0" applyBorder="0" applyAlignment="0" applyProtection="0">
      <alignment vertical="center"/>
    </xf>
  </cellStyleXfs>
  <cellXfs count="211">
    <xf numFmtId="0" fontId="0" fillId="0" borderId="0" xfId="0"/>
    <xf numFmtId="0" fontId="10" fillId="0" borderId="0" xfId="0" pivotButton="1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pivotButton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0" fillId="4" borderId="0" xfId="0" applyFill="1"/>
    <xf numFmtId="176" fontId="0" fillId="4" borderId="0" xfId="0" applyNumberFormat="1" applyFill="1"/>
    <xf numFmtId="181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3" fontId="10" fillId="0" borderId="0" xfId="0" applyNumberFormat="1" applyFont="1" applyAlignment="1">
      <alignment horizontal="right"/>
    </xf>
    <xf numFmtId="181" fontId="10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/>
    </xf>
    <xf numFmtId="4" fontId="1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2" fontId="10" fillId="0" borderId="0" xfId="0" applyNumberFormat="1" applyFont="1" applyAlignment="1">
      <alignment horizontal="right"/>
    </xf>
    <xf numFmtId="9" fontId="0" fillId="0" borderId="0" xfId="2" applyFont="1" applyAlignment="1">
      <alignment horizontal="right"/>
    </xf>
    <xf numFmtId="3" fontId="0" fillId="0" borderId="0" xfId="2" applyNumberFormat="1" applyFont="1" applyAlignment="1">
      <alignment horizontal="right"/>
    </xf>
    <xf numFmtId="181" fontId="0" fillId="0" borderId="0" xfId="0" applyNumberFormat="1" applyAlignment="1">
      <alignment horizontal="right"/>
    </xf>
    <xf numFmtId="0" fontId="10" fillId="0" borderId="0" xfId="0" applyFont="1"/>
    <xf numFmtId="0" fontId="10" fillId="0" borderId="1" xfId="0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10" fontId="10" fillId="0" borderId="0" xfId="0" applyNumberFormat="1" applyFont="1" applyBorder="1" applyAlignment="1">
      <alignment horizontal="right" vertical="center"/>
    </xf>
    <xf numFmtId="181" fontId="10" fillId="0" borderId="0" xfId="0" applyNumberFormat="1" applyFont="1" applyBorder="1" applyAlignment="1">
      <alignment horizontal="right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right"/>
    </xf>
    <xf numFmtId="177" fontId="10" fillId="0" borderId="0" xfId="0" applyNumberFormat="1" applyFont="1" applyBorder="1" applyAlignment="1">
      <alignment horizontal="right" vertical="center"/>
    </xf>
    <xf numFmtId="0" fontId="12" fillId="0" borderId="0" xfId="0" pivotButton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182" fontId="10" fillId="0" borderId="0" xfId="0" applyNumberFormat="1" applyFont="1" applyAlignment="1">
      <alignment horizontal="right"/>
    </xf>
    <xf numFmtId="182" fontId="15" fillId="0" borderId="0" xfId="0" applyNumberFormat="1" applyFont="1" applyBorder="1"/>
    <xf numFmtId="3" fontId="15" fillId="0" borderId="0" xfId="0" applyNumberFormat="1" applyFont="1" applyBorder="1"/>
    <xf numFmtId="181" fontId="15" fillId="0" borderId="0" xfId="0" applyNumberFormat="1" applyFont="1" applyBorder="1"/>
    <xf numFmtId="176" fontId="15" fillId="0" borderId="0" xfId="0" applyNumberFormat="1" applyFont="1" applyBorder="1"/>
    <xf numFmtId="10" fontId="15" fillId="0" borderId="0" xfId="0" applyNumberFormat="1" applyFont="1" applyBorder="1"/>
    <xf numFmtId="183" fontId="15" fillId="0" borderId="0" xfId="0" applyNumberFormat="1" applyFont="1" applyBorder="1"/>
    <xf numFmtId="180" fontId="15" fillId="0" borderId="0" xfId="0" applyNumberFormat="1" applyFont="1" applyBorder="1"/>
    <xf numFmtId="185" fontId="15" fillId="0" borderId="0" xfId="0" applyNumberFormat="1" applyFont="1" applyBorder="1"/>
    <xf numFmtId="0" fontId="15" fillId="0" borderId="0" xfId="0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pivotButton="1" applyFont="1" applyBorder="1" applyAlignment="1">
      <alignment horizontal="center" vertical="center"/>
    </xf>
    <xf numFmtId="4" fontId="10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9" fillId="0" borderId="0" xfId="0" applyFont="1" applyBorder="1"/>
    <xf numFmtId="176" fontId="9" fillId="0" borderId="0" xfId="0" applyNumberFormat="1" applyFont="1" applyBorder="1"/>
    <xf numFmtId="181" fontId="9" fillId="0" borderId="0" xfId="0" applyNumberFormat="1" applyFont="1" applyBorder="1"/>
    <xf numFmtId="0" fontId="10" fillId="0" borderId="0" xfId="0" pivotButton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0" fontId="9" fillId="0" borderId="0" xfId="2" applyNumberFormat="1" applyFont="1" applyBorder="1" applyAlignment="1">
      <alignment horizontal="center" vertical="center"/>
    </xf>
    <xf numFmtId="2" fontId="16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12" fillId="0" borderId="0" xfId="0" pivotButton="1" applyFont="1" applyBorder="1"/>
    <xf numFmtId="0" fontId="12" fillId="0" borderId="0" xfId="0" applyFont="1" applyBorder="1"/>
    <xf numFmtId="10" fontId="0" fillId="0" borderId="0" xfId="2" applyNumberFormat="1" applyFont="1" applyBorder="1" applyAlignment="1"/>
    <xf numFmtId="0" fontId="0" fillId="0" borderId="0" xfId="0" applyBorder="1" applyAlignment="1">
      <alignment horizontal="center" vertical="center"/>
    </xf>
    <xf numFmtId="181" fontId="10" fillId="0" borderId="0" xfId="0" applyNumberFormat="1" applyFont="1" applyBorder="1" applyAlignment="1">
      <alignment horizontal="center" vertical="center"/>
    </xf>
    <xf numFmtId="183" fontId="10" fillId="0" borderId="0" xfId="0" applyNumberFormat="1" applyFont="1" applyBorder="1" applyAlignment="1">
      <alignment horizontal="center" vertical="center"/>
    </xf>
    <xf numFmtId="184" fontId="10" fillId="0" borderId="0" xfId="0" applyNumberFormat="1" applyFont="1" applyBorder="1" applyAlignment="1">
      <alignment horizontal="center" vertical="center"/>
    </xf>
    <xf numFmtId="184" fontId="9" fillId="0" borderId="0" xfId="0" applyNumberFormat="1" applyFont="1" applyBorder="1"/>
    <xf numFmtId="183" fontId="9" fillId="0" borderId="0" xfId="7" applyNumberFormat="1" applyFont="1" applyBorder="1" applyAlignment="1"/>
    <xf numFmtId="3" fontId="19" fillId="0" borderId="0" xfId="0" applyNumberFormat="1" applyFont="1" applyBorder="1"/>
    <xf numFmtId="0" fontId="19" fillId="0" borderId="0" xfId="0" applyFont="1" applyBorder="1"/>
    <xf numFmtId="10" fontId="19" fillId="0" borderId="0" xfId="2" applyNumberFormat="1" applyFont="1" applyBorder="1" applyAlignment="1"/>
    <xf numFmtId="184" fontId="0" fillId="0" borderId="0" xfId="0" applyNumberFormat="1" applyBorder="1"/>
    <xf numFmtId="0" fontId="21" fillId="0" borderId="0" xfId="0" applyFont="1" applyBorder="1"/>
    <xf numFmtId="181" fontId="16" fillId="0" borderId="0" xfId="0" applyNumberFormat="1" applyFont="1" applyBorder="1" applyAlignment="1">
      <alignment horizontal="right" vertical="center"/>
    </xf>
    <xf numFmtId="0" fontId="22" fillId="7" borderId="0" xfId="0" applyFont="1" applyFill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center" vertical="center"/>
    </xf>
    <xf numFmtId="181" fontId="10" fillId="0" borderId="0" xfId="0" applyNumberFormat="1" applyFont="1" applyFill="1" applyBorder="1" applyAlignment="1">
      <alignment horizontal="center" vertical="center"/>
    </xf>
    <xf numFmtId="14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14" fontId="3" fillId="8" borderId="3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184" fontId="3" fillId="8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3" fontId="3" fillId="6" borderId="3" xfId="1" applyNumberFormat="1" applyFont="1" applyFill="1" applyBorder="1" applyAlignment="1">
      <alignment horizontal="center" vertical="center" wrapText="1"/>
    </xf>
    <xf numFmtId="3" fontId="3" fillId="6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19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185" fontId="10" fillId="0" borderId="0" xfId="0" applyNumberFormat="1" applyFont="1" applyBorder="1" applyAlignment="1">
      <alignment horizontal="right" vertical="center"/>
    </xf>
    <xf numFmtId="0" fontId="12" fillId="0" borderId="0" xfId="0" pivotButton="1" applyFont="1" applyBorder="1" applyAlignment="1">
      <alignment horizontal="left"/>
    </xf>
    <xf numFmtId="180" fontId="10" fillId="0" borderId="0" xfId="0" applyNumberFormat="1" applyFont="1" applyAlignment="1">
      <alignment horizontal="right"/>
    </xf>
    <xf numFmtId="0" fontId="7" fillId="0" borderId="0" xfId="0" applyFont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187" fontId="10" fillId="0" borderId="0" xfId="0" applyNumberFormat="1" applyFont="1" applyAlignment="1">
      <alignment horizontal="right"/>
    </xf>
    <xf numFmtId="187" fontId="15" fillId="0" borderId="0" xfId="0" applyNumberFormat="1" applyFont="1" applyBorder="1"/>
    <xf numFmtId="187" fontId="10" fillId="0" borderId="0" xfId="0" applyNumberFormat="1" applyFont="1" applyBorder="1" applyAlignment="1">
      <alignment horizontal="right" vertical="center"/>
    </xf>
    <xf numFmtId="0" fontId="16" fillId="12" borderId="0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9" fontId="14" fillId="5" borderId="5" xfId="2" applyNumberFormat="1" applyFont="1" applyFill="1" applyBorder="1" applyAlignment="1">
      <alignment horizontal="center" vertical="center"/>
    </xf>
    <xf numFmtId="176" fontId="13" fillId="14" borderId="5" xfId="0" applyNumberFormat="1" applyFont="1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176" fontId="11" fillId="15" borderId="5" xfId="0" applyNumberFormat="1" applyFont="1" applyFill="1" applyBorder="1" applyAlignment="1">
      <alignment horizontal="center" vertical="center"/>
    </xf>
    <xf numFmtId="176" fontId="11" fillId="15" borderId="6" xfId="0" applyNumberFormat="1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176" fontId="10" fillId="4" borderId="8" xfId="0" applyNumberFormat="1" applyFont="1" applyFill="1" applyBorder="1" applyAlignment="1">
      <alignment vertical="center"/>
    </xf>
    <xf numFmtId="10" fontId="10" fillId="4" borderId="8" xfId="2" applyNumberFormat="1" applyFont="1" applyFill="1" applyBorder="1" applyAlignment="1">
      <alignment vertical="center"/>
    </xf>
    <xf numFmtId="10" fontId="10" fillId="4" borderId="9" xfId="2" applyNumberFormat="1" applyFont="1" applyFill="1" applyBorder="1" applyAlignment="1">
      <alignment vertical="center"/>
    </xf>
    <xf numFmtId="186" fontId="10" fillId="0" borderId="0" xfId="0" applyNumberFormat="1" applyFont="1" applyBorder="1" applyAlignment="1">
      <alignment horizontal="right" vertical="center"/>
    </xf>
    <xf numFmtId="186" fontId="16" fillId="0" borderId="0" xfId="0" applyNumberFormat="1" applyFont="1" applyBorder="1" applyAlignment="1">
      <alignment horizontal="right" vertical="center"/>
    </xf>
    <xf numFmtId="10" fontId="15" fillId="0" borderId="0" xfId="0" applyNumberFormat="1" applyFont="1" applyBorder="1" applyAlignment="1">
      <alignment horizontal="right" vertical="center"/>
    </xf>
    <xf numFmtId="187" fontId="16" fillId="0" borderId="0" xfId="0" applyNumberFormat="1" applyFont="1" applyBorder="1" applyAlignment="1">
      <alignment horizontal="right" vertical="center"/>
    </xf>
    <xf numFmtId="181" fontId="16" fillId="0" borderId="0" xfId="0" applyNumberFormat="1" applyFont="1" applyBorder="1"/>
    <xf numFmtId="0" fontId="26" fillId="11" borderId="0" xfId="0" applyFont="1" applyFill="1" applyAlignment="1">
      <alignment horizontal="center" vertical="center"/>
    </xf>
    <xf numFmtId="0" fontId="25" fillId="13" borderId="0" xfId="0" applyFont="1" applyFill="1" applyBorder="1" applyAlignment="1">
      <alignment horizontal="center" vertical="center"/>
    </xf>
    <xf numFmtId="181" fontId="10" fillId="0" borderId="12" xfId="0" applyNumberFormat="1" applyFont="1" applyBorder="1" applyAlignment="1">
      <alignment horizontal="right" vertical="center"/>
    </xf>
    <xf numFmtId="0" fontId="20" fillId="6" borderId="0" xfId="0" applyFont="1" applyFill="1" applyBorder="1" applyAlignment="1">
      <alignment horizontal="center" vertical="center"/>
    </xf>
    <xf numFmtId="181" fontId="20" fillId="6" borderId="0" xfId="0" applyNumberFormat="1" applyFont="1" applyFill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181" fontId="9" fillId="0" borderId="0" xfId="0" applyNumberFormat="1" applyFont="1" applyBorder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3" fontId="6" fillId="7" borderId="3" xfId="1" applyNumberFormat="1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3" fontId="8" fillId="2" borderId="3" xfId="0" applyNumberFormat="1" applyFont="1" applyFill="1" applyBorder="1" applyAlignment="1">
      <alignment horizontal="center" vertical="center"/>
    </xf>
    <xf numFmtId="3" fontId="8" fillId="5" borderId="3" xfId="0" applyNumberFormat="1" applyFont="1" applyFill="1" applyBorder="1" applyAlignment="1">
      <alignment horizontal="center" vertical="center"/>
    </xf>
    <xf numFmtId="3" fontId="3" fillId="10" borderId="3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81" fontId="15" fillId="0" borderId="0" xfId="0" applyNumberFormat="1" applyFont="1" applyFill="1" applyBorder="1"/>
    <xf numFmtId="0" fontId="16" fillId="12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pivotButton="1" applyFont="1" applyAlignment="1">
      <alignment horizontal="left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181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80" fontId="10" fillId="0" borderId="0" xfId="0" applyNumberFormat="1" applyFont="1" applyBorder="1" applyAlignment="1">
      <alignment horizontal="right" vertical="center"/>
    </xf>
    <xf numFmtId="0" fontId="24" fillId="12" borderId="0" xfId="0" applyFont="1" applyFill="1" applyAlignment="1">
      <alignment horizontal="center" vertical="center"/>
    </xf>
    <xf numFmtId="181" fontId="15" fillId="0" borderId="0" xfId="0" applyNumberFormat="1" applyFont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14" fontId="10" fillId="0" borderId="0" xfId="0" applyNumberFormat="1" applyFont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182" fontId="0" fillId="0" borderId="0" xfId="2" applyNumberFormat="1" applyFont="1" applyAlignment="1"/>
    <xf numFmtId="0" fontId="11" fillId="16" borderId="13" xfId="0" applyFont="1" applyFill="1" applyBorder="1" applyAlignment="1">
      <alignment horizontal="center"/>
    </xf>
    <xf numFmtId="0" fontId="11" fillId="16" borderId="13" xfId="0" applyFont="1" applyFill="1" applyBorder="1" applyAlignment="1">
      <alignment horizontal="center" wrapText="1"/>
    </xf>
    <xf numFmtId="0" fontId="11" fillId="16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0" borderId="0" xfId="0" applyNumberFormat="1" applyFont="1" applyAlignment="1">
      <alignment horizontal="center"/>
    </xf>
    <xf numFmtId="189" fontId="9" fillId="0" borderId="0" xfId="0" applyNumberFormat="1" applyFont="1"/>
    <xf numFmtId="9" fontId="9" fillId="0" borderId="0" xfId="0" applyNumberFormat="1" applyFont="1"/>
    <xf numFmtId="182" fontId="9" fillId="0" borderId="0" xfId="2" applyNumberFormat="1" applyFont="1" applyAlignment="1"/>
    <xf numFmtId="3" fontId="10" fillId="0" borderId="14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3" fontId="19" fillId="0" borderId="14" xfId="0" applyNumberFormat="1" applyFont="1" applyBorder="1"/>
    <xf numFmtId="182" fontId="9" fillId="0" borderId="14" xfId="2" applyNumberFormat="1" applyFont="1" applyBorder="1" applyAlignment="1"/>
    <xf numFmtId="182" fontId="9" fillId="0" borderId="14" xfId="2" applyNumberFormat="1" applyFont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88" fontId="9" fillId="0" borderId="3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left" vertical="center"/>
    </xf>
    <xf numFmtId="190" fontId="18" fillId="0" borderId="3" xfId="0" applyNumberFormat="1" applyFont="1" applyFill="1" applyBorder="1" applyAlignment="1">
      <alignment horizontal="right" vertical="center"/>
    </xf>
    <xf numFmtId="188" fontId="9" fillId="0" borderId="3" xfId="0" applyNumberFormat="1" applyFont="1" applyBorder="1" applyAlignment="1">
      <alignment horizontal="right" vertical="center"/>
    </xf>
    <xf numFmtId="190" fontId="18" fillId="0" borderId="3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188" fontId="0" fillId="0" borderId="0" xfId="0" applyNumberFormat="1"/>
    <xf numFmtId="0" fontId="3" fillId="14" borderId="3" xfId="8" applyFont="1" applyFill="1" applyBorder="1" applyAlignment="1">
      <alignment horizontal="center" vertical="center"/>
    </xf>
    <xf numFmtId="0" fontId="3" fillId="14" borderId="3" xfId="8" applyFont="1" applyFill="1" applyBorder="1" applyAlignment="1">
      <alignment horizontal="center" vertical="center" wrapText="1"/>
    </xf>
    <xf numFmtId="188" fontId="3" fillId="14" borderId="3" xfId="8" applyNumberFormat="1" applyFont="1" applyFill="1" applyBorder="1" applyAlignment="1">
      <alignment horizontal="center" vertical="center" wrapText="1"/>
    </xf>
    <xf numFmtId="0" fontId="3" fillId="14" borderId="14" xfId="8" applyFont="1" applyFill="1" applyBorder="1" applyAlignment="1">
      <alignment horizontal="center" vertical="center"/>
    </xf>
    <xf numFmtId="182" fontId="3" fillId="14" borderId="14" xfId="2" applyNumberFormat="1" applyFont="1" applyFill="1" applyBorder="1" applyAlignment="1">
      <alignment horizontal="center" vertical="center"/>
    </xf>
    <xf numFmtId="38" fontId="19" fillId="0" borderId="0" xfId="0" applyNumberFormat="1" applyFont="1" applyFill="1" applyBorder="1" applyAlignment="1">
      <alignment horizontal="right" vertical="center"/>
    </xf>
    <xf numFmtId="187" fontId="15" fillId="0" borderId="0" xfId="0" applyNumberFormat="1" applyFont="1" applyAlignment="1">
      <alignment horizontal="right"/>
    </xf>
    <xf numFmtId="4" fontId="15" fillId="0" borderId="0" xfId="0" applyNumberFormat="1" applyFont="1" applyAlignment="1">
      <alignment horizontal="right"/>
    </xf>
    <xf numFmtId="186" fontId="15" fillId="0" borderId="0" xfId="0" applyNumberFormat="1" applyFont="1" applyBorder="1" applyAlignment="1">
      <alignment horizontal="right" vertical="center"/>
    </xf>
    <xf numFmtId="187" fontId="15" fillId="0" borderId="0" xfId="0" applyNumberFormat="1" applyFont="1" applyBorder="1" applyAlignment="1">
      <alignment horizontal="right" vertical="center"/>
    </xf>
    <xf numFmtId="187" fontId="15" fillId="0" borderId="2" xfId="0" applyNumberFormat="1" applyFont="1" applyBorder="1" applyAlignment="1">
      <alignment horizontal="right" vertical="center"/>
    </xf>
    <xf numFmtId="176" fontId="19" fillId="0" borderId="0" xfId="0" applyNumberFormat="1" applyFont="1" applyFill="1" applyBorder="1" applyAlignment="1">
      <alignment horizontal="right" vertical="center"/>
    </xf>
    <xf numFmtId="176" fontId="18" fillId="0" borderId="0" xfId="0" applyNumberFormat="1" applyFont="1" applyFill="1" applyBorder="1" applyAlignment="1">
      <alignment vertical="center"/>
    </xf>
    <xf numFmtId="3" fontId="29" fillId="0" borderId="15" xfId="0" applyNumberFormat="1" applyFont="1" applyFill="1" applyBorder="1" applyAlignment="1">
      <alignment horizontal="center"/>
    </xf>
    <xf numFmtId="0" fontId="29" fillId="0" borderId="15" xfId="0" applyFont="1" applyFill="1" applyBorder="1" applyAlignment="1">
      <alignment horizontal="center"/>
    </xf>
    <xf numFmtId="3" fontId="29" fillId="0" borderId="15" xfId="0" applyNumberFormat="1" applyFont="1" applyFill="1" applyBorder="1" applyAlignment="1"/>
    <xf numFmtId="9" fontId="18" fillId="0" borderId="15" xfId="0" applyNumberFormat="1" applyFont="1" applyFill="1" applyBorder="1" applyAlignment="1"/>
    <xf numFmtId="182" fontId="18" fillId="0" borderId="15" xfId="9" applyNumberFormat="1" applyFont="1" applyFill="1" applyBorder="1" applyAlignment="1"/>
    <xf numFmtId="10" fontId="18" fillId="0" borderId="15" xfId="0" applyNumberFormat="1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 vertical="center"/>
    </xf>
    <xf numFmtId="176" fontId="12" fillId="4" borderId="11" xfId="0" applyNumberFormat="1" applyFont="1" applyFill="1" applyBorder="1" applyAlignment="1">
      <alignment vertical="center"/>
    </xf>
    <xf numFmtId="10" fontId="12" fillId="4" borderId="11" xfId="2" applyNumberFormat="1" applyFont="1" applyFill="1" applyBorder="1" applyAlignment="1">
      <alignment vertical="center"/>
    </xf>
    <xf numFmtId="10" fontId="14" fillId="4" borderId="16" xfId="2" applyNumberFormat="1" applyFont="1" applyFill="1" applyBorder="1" applyAlignment="1">
      <alignment vertical="center"/>
    </xf>
    <xf numFmtId="0" fontId="10" fillId="17" borderId="0" xfId="0" applyFont="1" applyFill="1" applyAlignment="1">
      <alignment horizontal="center" vertical="center"/>
    </xf>
    <xf numFmtId="3" fontId="6" fillId="18" borderId="3" xfId="1" applyNumberFormat="1" applyFont="1" applyFill="1" applyBorder="1" applyAlignment="1">
      <alignment horizontal="center" vertical="center" wrapText="1"/>
    </xf>
    <xf numFmtId="3" fontId="6" fillId="19" borderId="3" xfId="1" applyNumberFormat="1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176" fontId="10" fillId="4" borderId="8" xfId="0" applyNumberFormat="1" applyFont="1" applyFill="1" applyBorder="1" applyAlignment="1">
      <alignment horizontal="center" vertical="center"/>
    </xf>
    <xf numFmtId="176" fontId="10" fillId="4" borderId="11" xfId="0" applyNumberFormat="1" applyFont="1" applyFill="1" applyBorder="1" applyAlignment="1">
      <alignment horizontal="center" vertical="center"/>
    </xf>
    <xf numFmtId="176" fontId="10" fillId="4" borderId="8" xfId="0" applyNumberFormat="1" applyFont="1" applyFill="1" applyBorder="1" applyAlignment="1">
      <alignment horizontal="center" vertical="center" wrapText="1"/>
    </xf>
    <xf numFmtId="176" fontId="10" fillId="4" borderId="11" xfId="0" applyNumberFormat="1" applyFont="1" applyFill="1" applyBorder="1" applyAlignment="1">
      <alignment horizontal="center" vertical="center" wrapText="1"/>
    </xf>
    <xf numFmtId="9" fontId="14" fillId="4" borderId="8" xfId="2" applyFont="1" applyFill="1" applyBorder="1" applyAlignment="1">
      <alignment horizontal="center" vertical="center"/>
    </xf>
    <xf numFmtId="9" fontId="14" fillId="4" borderId="11" xfId="2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</cellXfs>
  <cellStyles count="10">
    <cellStyle name="百分比" xfId="2" builtinId="5"/>
    <cellStyle name="百分比 10" xfId="9"/>
    <cellStyle name="百分比 2 2 2 3" xfId="5"/>
    <cellStyle name="常规" xfId="0" builtinId="0"/>
    <cellStyle name="常规 12" xfId="8"/>
    <cellStyle name="常规 2 2 8" xfId="3"/>
    <cellStyle name="千位分隔" xfId="7" builtinId="3"/>
    <cellStyle name="千位分隔 11" xfId="6"/>
    <cellStyle name="千位分隔 2 5 8" xfId="4"/>
    <cellStyle name="千位分隔[0]" xfId="1" builtinId="6"/>
  </cellStyles>
  <dxfs count="1139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  <fill>
        <patternFill patternType="solid">
          <fgColor indexed="64"/>
          <bgColor theme="9" tint="0.79998168889431442"/>
        </patternFill>
      </fill>
    </dxf>
    <dxf>
      <numFmt numFmtId="186" formatCode="#,##0.00_);\(#,##0.00\)"/>
    </dxf>
    <dxf>
      <border>
        <bottom/>
      </border>
    </dxf>
    <dxf>
      <border>
        <top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numFmt numFmtId="180" formatCode="#,##0_ "/>
    </dxf>
    <dxf>
      <numFmt numFmtId="180" formatCode="#,##0_ 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auto="1"/>
      </font>
    </dxf>
    <dxf>
      <border>
        <bottom/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top/>
      </border>
    </dxf>
    <dxf>
      <numFmt numFmtId="187" formatCode="#,##0.00_ 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border>
        <top/>
        <bottom/>
      </border>
    </dxf>
    <dxf>
      <border>
        <left/>
        <top/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font>
        <color rgb="FFFF0000"/>
      </font>
    </dxf>
    <dxf>
      <alignment horizontal="center" readingOrder="0"/>
    </dxf>
    <dxf>
      <alignment horizontal="center" readingOrder="0"/>
    </dxf>
    <dxf>
      <border>
        <left/>
      </border>
    </dxf>
    <dxf>
      <border>
        <left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font>
        <b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border>
        <left/>
        <top/>
        <bottom/>
      </border>
    </dxf>
    <dxf>
      <numFmt numFmtId="177" formatCode="&quot;¥&quot;#,##0_);\(&quot;¥&quot;#,##0\)"/>
    </dxf>
    <dxf>
      <numFmt numFmtId="177" formatCode="&quot;¥&quot;#,##0_);\(&quot;¥&quot;#,##0\)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C0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numFmt numFmtId="2" formatCode="0.00"/>
    </dxf>
    <dxf>
      <numFmt numFmtId="4" formatCode="#,##0.00"/>
    </dxf>
    <dxf>
      <alignment horizontal="right" readingOrder="0"/>
    </dxf>
    <dxf>
      <numFmt numFmtId="2" formatCode="0.00"/>
    </dxf>
    <dxf>
      <alignment horizontal="right" readingOrder="0"/>
    </dxf>
    <dxf>
      <font>
        <color rgb="FFFF0000"/>
      </font>
    </dxf>
    <dxf>
      <numFmt numFmtId="3" formatCode="#,##0"/>
    </dxf>
    <dxf>
      <numFmt numFmtId="14" formatCode="0.00%"/>
    </dxf>
    <dxf>
      <numFmt numFmtId="14" formatCode="0.00%"/>
    </dxf>
    <dxf>
      <font>
        <sz val="10"/>
      </font>
    </dxf>
    <dxf>
      <alignment horizontal="right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font>
        <color theme="6" tint="-0.249977111117893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 patternType="solid">
          <bgColor rgb="FFFFFF00"/>
        </patternFill>
      </fill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ont>
        <color rgb="FFFF0000"/>
      </font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color rgb="FFFF0000"/>
      </font>
    </dxf>
    <dxf>
      <font>
        <color rgb="FFFF0000"/>
      </font>
      <fill>
        <patternFill patternType="solid">
          <fgColor indexed="64"/>
          <bgColor theme="9" tint="0.79998168889431442"/>
        </patternFill>
      </fill>
    </dxf>
    <dxf>
      <numFmt numFmtId="186" formatCode="#,##0.00_);\(#,##0.00\)"/>
    </dxf>
    <dxf>
      <border>
        <bottom/>
      </border>
    </dxf>
    <dxf>
      <border>
        <top/>
      </border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numFmt numFmtId="180" formatCode="#,##0_ "/>
    </dxf>
    <dxf>
      <numFmt numFmtId="180" formatCode="#,##0_ 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auto="1"/>
      </font>
    </dxf>
    <dxf>
      <border>
        <bottom/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top/>
      </border>
    </dxf>
    <dxf>
      <numFmt numFmtId="187" formatCode="#,##0.00_ 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font>
        <b/>
      </font>
    </dxf>
    <dxf>
      <alignment horizontal="left" readingOrder="0"/>
    </dxf>
    <dxf>
      <border>
        <top/>
        <bottom/>
      </border>
    </dxf>
    <dxf>
      <border>
        <left/>
        <top/>
        <bottom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font>
        <color rgb="FFFF0000"/>
      </font>
    </dxf>
    <dxf>
      <alignment horizontal="center" readingOrder="0"/>
    </dxf>
    <dxf>
      <alignment horizontal="center" readingOrder="0"/>
    </dxf>
    <dxf>
      <border>
        <left/>
      </border>
    </dxf>
    <dxf>
      <border>
        <left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</dxf>
    <dxf>
      <font>
        <b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border>
        <left/>
        <top/>
        <bottom/>
      </border>
    </dxf>
    <dxf>
      <numFmt numFmtId="177" formatCode="&quot;¥&quot;#,##0_);\(&quot;¥&quot;#,##0\)"/>
    </dxf>
    <dxf>
      <numFmt numFmtId="177" formatCode="&quot;¥&quot;#,##0_);\(&quot;¥&quot;#,##0\)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C0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numFmt numFmtId="2" formatCode="0.00"/>
    </dxf>
    <dxf>
      <numFmt numFmtId="4" formatCode="#,##0.00"/>
    </dxf>
    <dxf>
      <alignment horizontal="right" readingOrder="0"/>
    </dxf>
    <dxf>
      <numFmt numFmtId="2" formatCode="0.00"/>
    </dxf>
    <dxf>
      <alignment horizontal="right" readingOrder="0"/>
    </dxf>
    <dxf>
      <font>
        <color rgb="FFFF0000"/>
      </font>
    </dxf>
    <dxf>
      <numFmt numFmtId="3" formatCode="#,##0"/>
    </dxf>
    <dxf>
      <numFmt numFmtId="14" formatCode="0.00%"/>
    </dxf>
    <dxf>
      <numFmt numFmtId="14" formatCode="0.00%"/>
    </dxf>
    <dxf>
      <font>
        <sz val="10"/>
      </font>
    </dxf>
    <dxf>
      <alignment horizontal="right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ont>
        <color theme="9" tint="-0.249977111117893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indexed="64"/>
        </patternFill>
      </fill>
    </dxf>
    <dxf>
      <fill>
        <patternFill>
          <bgColor theme="9" tint="0.7999816888943144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 patternType="solid">
          <bgColor rgb="FFFFFF00"/>
        </patternFill>
      </fill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ont>
        <color rgb="FFFF0000"/>
      </font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border>
        <bottom/>
      </border>
    </dxf>
    <dxf>
      <border>
        <bottom/>
      </border>
    </dxf>
    <dxf>
      <border>
        <top/>
      </border>
    </dxf>
    <dxf>
      <border>
        <top/>
      </border>
    </dxf>
    <dxf>
      <numFmt numFmtId="180" formatCode="#,##0_ "/>
    </dxf>
    <dxf>
      <numFmt numFmtId="180" formatCode="#,##0_ "/>
    </dxf>
    <dxf>
      <font>
        <color theme="0"/>
      </font>
    </dxf>
    <dxf>
      <fill>
        <patternFill>
          <bgColor theme="9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  <dxf>
      <border>
        <top/>
      </border>
    </dxf>
    <dxf>
      <border>
        <bottom/>
      </border>
    </dxf>
    <dxf>
      <font>
        <color rgb="FFFF0000"/>
      </font>
      <fill>
        <patternFill patternType="solid">
          <fgColor indexed="64"/>
          <bgColor theme="7" tint="0.79998168889431442"/>
        </patternFill>
      </fill>
    </dxf>
    <dxf>
      <numFmt numFmtId="186" formatCode="#,##0.00_);\(#,##0.00\)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rgb="FFFF0000"/>
      </font>
    </dxf>
    <dxf>
      <fill>
        <patternFill>
          <bgColor theme="7" tint="0.59999389629810485"/>
        </patternFill>
      </fill>
    </dxf>
    <dxf>
      <fill>
        <patternFill>
          <bgColor theme="7" tint="0.79998168889431442"/>
        </patternFill>
      </fill>
    </dxf>
    <dxf>
      <border>
        <top/>
      </border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bgColor rgb="FFFFC000"/>
        </patternFill>
      </fill>
    </dxf>
    <dxf>
      <numFmt numFmtId="187" formatCode="#,##0.00_ "/>
    </dxf>
    <dxf>
      <border>
        <bottom/>
      </border>
    </dxf>
    <dxf>
      <border>
        <top/>
      </border>
    </dxf>
    <dxf>
      <border>
        <right/>
        <top/>
        <bottom/>
      </border>
    </dxf>
    <dxf>
      <border>
        <top/>
        <bottom/>
      </border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numFmt numFmtId="185" formatCode="0.00_ "/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right/>
        <top/>
      </border>
    </dxf>
    <dxf>
      <border>
        <right/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font>
        <color rgb="FFFF0000"/>
      </font>
    </dxf>
    <dxf>
      <fill>
        <patternFill patternType="solid">
          <bgColor theme="9"/>
        </patternFill>
      </fill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81" formatCode="0.00_);[Red]\(0.00\)"/>
    </dxf>
    <dxf>
      <numFmt numFmtId="3" formatCode="#,##0"/>
    </dxf>
    <dxf>
      <numFmt numFmtId="181" formatCode="0.00_);[Red]\(0.00\)"/>
    </dxf>
    <dxf>
      <numFmt numFmtId="14" formatCode="0.00%"/>
    </dxf>
    <dxf>
      <numFmt numFmtId="14" formatCode="0.00%"/>
    </dxf>
    <dxf>
      <font>
        <sz val="10"/>
      </font>
    </dxf>
    <dxf>
      <alignment horizontal="right" readingOrder="0"/>
    </dxf>
    <dxf>
      <alignment horizontal="right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ill>
        <patternFill>
          <bgColor rgb="FFFFFF00"/>
        </patternFill>
      </fill>
    </dxf>
    <dxf>
      <numFmt numFmtId="187" formatCode="#,##0.00_ "/>
    </dxf>
    <dxf>
      <border>
        <bottom/>
      </border>
    </dxf>
    <dxf>
      <border>
        <top/>
      </border>
    </dxf>
    <dxf>
      <font>
        <color theme="0"/>
      </font>
      <numFmt numFmtId="181" formatCode="0.00_);[Red]\(0.00\)"/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>
          <bgColor theme="7" tint="0.79998168889431442"/>
        </patternFill>
      </fill>
    </dxf>
    <dxf>
      <font>
        <color theme="0"/>
      </font>
    </dxf>
    <dxf>
      <fill>
        <patternFill>
          <bgColor theme="9"/>
        </patternFill>
      </fill>
    </dxf>
    <dxf>
      <font>
        <color rgb="FFFF0000"/>
      </font>
    </dxf>
    <dxf>
      <fill>
        <patternFill>
          <bgColor theme="9" tint="0.39997558519241921"/>
        </patternFill>
      </fill>
    </dxf>
    <dxf>
      <font>
        <color theme="7"/>
      </font>
    </dxf>
    <dxf>
      <fill>
        <patternFill>
          <bgColor theme="7" tint="0.59999389629810485"/>
        </patternFill>
      </fill>
    </dxf>
    <dxf>
      <font>
        <color theme="0"/>
      </font>
    </dxf>
    <dxf>
      <fill>
        <patternFill>
          <bgColor theme="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theme="7"/>
      </font>
    </dxf>
    <dxf>
      <font>
        <color rgb="FFFF0000"/>
      </font>
    </dxf>
    <dxf>
      <fill>
        <patternFill>
          <bgColor theme="7" tint="0.59999389629810485"/>
        </patternFill>
      </fill>
    </dxf>
    <dxf>
      <font>
        <color rgb="FFFFFF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bottom/>
      </border>
    </dxf>
    <dxf>
      <font>
        <color theme="0"/>
      </font>
    </dxf>
    <dxf>
      <border>
        <top/>
      </border>
    </dxf>
    <dxf>
      <font>
        <color rgb="FFFF0000"/>
      </font>
    </dxf>
    <dxf>
      <fill>
        <patternFill patternType="solid">
          <bgColor theme="9" tint="0.59999389629810485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border>
        <right/>
      </border>
    </dxf>
    <dxf>
      <font>
        <b/>
      </font>
    </dxf>
    <dxf>
      <font>
        <b/>
      </font>
    </dxf>
    <dxf>
      <border>
        <right/>
        <top/>
        <bottom/>
      </border>
    </dxf>
    <dxf>
      <border>
        <top/>
        <bottom/>
      </border>
    </dxf>
    <dxf>
      <font>
        <color theme="0"/>
      </font>
    </dxf>
    <dxf>
      <font>
        <color theme="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rgb="FFFF0000"/>
      </font>
    </dxf>
    <dxf>
      <font>
        <color theme="4"/>
      </font>
    </dxf>
    <dxf>
      <font>
        <color theme="5" tint="0.79998168889431442"/>
      </font>
    </dxf>
    <dxf>
      <fill>
        <patternFill patternType="none">
          <bgColor auto="1"/>
        </patternFill>
      </fill>
    </dxf>
    <dxf>
      <border>
        <top/>
      </border>
    </dxf>
    <dxf>
      <border>
        <top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  <bottom/>
      </border>
    </dxf>
    <dxf>
      <border>
        <right/>
        <bottom/>
      </border>
    </dxf>
    <dxf>
      <border>
        <top/>
      </border>
    </dxf>
    <dxf>
      <border>
        <left/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right/>
        <top/>
      </border>
    </dxf>
    <dxf>
      <border>
        <right/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/>
        <bottom/>
      </border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1" tint="0.34998626667073579"/>
        </patternFill>
      </fill>
    </dxf>
    <dxf>
      <numFmt numFmtId="182" formatCode="0.0%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80" formatCode="#,##0_ "/>
    </dxf>
    <dxf>
      <border>
        <lef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numFmt numFmtId="185" formatCode="0.00_ "/>
    </dxf>
    <dxf>
      <numFmt numFmtId="176" formatCode="&quot;¥&quot;#,##0_);[Red]\(&quot;¥&quot;#,##0\)"/>
    </dxf>
    <dxf>
      <numFmt numFmtId="176" formatCode="&quot;¥&quot;#,##0_);[Red]\(&quot;¥&quot;#,##0\)"/>
    </dxf>
    <dxf>
      <numFmt numFmtId="184" formatCode="0_);[Red]\(0\)"/>
    </dxf>
    <dxf>
      <numFmt numFmtId="184" formatCode="0_);[Red]\(0\)"/>
    </dxf>
    <dxf>
      <numFmt numFmtId="14" formatCode="0.00%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ont>
        <b/>
      </font>
      <alignment horizontal="center" readingOrder="0"/>
    </dxf>
    <dxf>
      <font>
        <b/>
      </font>
      <alignment horizontal="center" readingOrder="0"/>
    </dxf>
    <dxf>
      <numFmt numFmtId="183" formatCode="_ * #,##0_ ;_ * \-#,##0_ ;_ * &quot;-&quot;??_ ;_ @_ "/>
    </dxf>
    <dxf>
      <numFmt numFmtId="183" formatCode="_ * #,##0_ ;_ * \-#,##0_ ;_ * &quot;-&quot;??_ ;_ @_ "/>
    </dxf>
    <dxf>
      <font>
        <b/>
      </font>
      <alignment horizontal="center" readingOrder="0"/>
    </dxf>
    <dxf>
      <alignment horizontal="center" readingOrder="0"/>
    </dxf>
    <dxf>
      <numFmt numFmtId="181" formatCode="0.00_);[Red]\(0.00\)"/>
    </dxf>
    <dxf>
      <alignment horizontal="center" readingOrder="0"/>
    </dxf>
    <dxf>
      <numFmt numFmtId="3" formatCode="#,##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fill>
        <patternFill patternType="none">
          <bgColor auto="1"/>
        </patternFill>
      </fill>
    </dxf>
    <dxf>
      <alignment horizontal="center" readingOrder="0"/>
    </dxf>
    <dxf>
      <numFmt numFmtId="14" formatCode="0.00%"/>
    </dxf>
    <dxf>
      <numFmt numFmtId="14" formatCode="0.00%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alignment horizontal="center" readingOrder="0"/>
    </dxf>
    <dxf>
      <alignment horizontal="center" readingOrder="0"/>
    </dxf>
    <dxf>
      <numFmt numFmtId="2" formatCode="0.00"/>
    </dxf>
    <dxf>
      <numFmt numFmtId="181" formatCode="0.00_);[Red]\(0.00\)"/>
    </dxf>
    <dxf>
      <numFmt numFmtId="2" formatCode="0.00"/>
    </dxf>
    <dxf>
      <alignment horizontal="center" readingOrder="0"/>
    </dxf>
    <dxf>
      <font>
        <sz val="10"/>
      </font>
    </dxf>
    <dxf>
      <alignment vertical="center" readingOrder="0"/>
    </dxf>
    <dxf>
      <alignment horizontal="center" readingOrder="0"/>
    </dxf>
    <dxf>
      <font>
        <color auto="1"/>
      </font>
    </dxf>
    <dxf>
      <font>
        <color rgb="FFFF0000"/>
      </font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name val="微软雅黑"/>
        <scheme val="none"/>
      </font>
    </dxf>
    <dxf>
      <numFmt numFmtId="181" formatCode="0.00_);[Red]\(0.00\)"/>
    </dxf>
    <dxf>
      <numFmt numFmtId="181" formatCode="0.00_);[Red]\(0.00\)"/>
    </dxf>
    <dxf>
      <numFmt numFmtId="181" formatCode="0.00_);[Red]\(0.00\)"/>
    </dxf>
    <dxf>
      <numFmt numFmtId="181" formatCode="0.00_);[Red]\(0.00\)"/>
    </dxf>
    <dxf>
      <fill>
        <patternFill patternType="solid">
          <bgColor theme="5" tint="0.39997558519241921"/>
        </patternFill>
      </fill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4" formatCode="0.00%"/>
    </dxf>
    <dxf>
      <numFmt numFmtId="14" formatCode="0.00%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 patternType="solid">
          <bgColor rgb="FFFFFF00"/>
        </patternFill>
      </fill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ill>
        <patternFill patternType="solid">
          <bgColor theme="5" tint="0.39997558519241921"/>
        </patternFill>
      </fill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4" formatCode="0.00%"/>
    </dxf>
    <dxf>
      <numFmt numFmtId="14" formatCode="0.00%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 readingOrder="0"/>
    </dxf>
    <dxf>
      <alignment horizontal="left" readingOrder="0"/>
    </dxf>
    <dxf>
      <fill>
        <patternFill patternType="solid">
          <bgColor rgb="FFFFFF00"/>
        </patternFill>
      </fill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vertic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4" formatCode="0.00%"/>
    </dxf>
    <dxf>
      <numFmt numFmtId="14" formatCode="0.0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alignment vertical="center" readingOrder="0"/>
    </dxf>
    <dxf>
      <alignment horizontal="center" readingOrder="0"/>
    </dxf>
    <dxf>
      <numFmt numFmtId="180" formatCode="#,##0_ "/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alignment vertical="center" readingOrder="0"/>
    </dxf>
    <dxf>
      <alignment horizontal="center" readingOrder="0"/>
    </dxf>
    <dxf>
      <numFmt numFmtId="187" formatCode="#,##0.00_ "/>
    </dxf>
    <dxf>
      <font>
        <color rgb="FFFF0000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numFmt numFmtId="187" formatCode="#,##0.00_ 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color rgb="FFC00000"/>
      </font>
    </dxf>
    <dxf>
      <fill>
        <patternFill>
          <bgColor theme="5" tint="0.79998168889431442"/>
        </patternFill>
      </fill>
    </dxf>
    <dxf>
      <alignment vertical="center" readingOrder="0"/>
    </dxf>
    <dxf>
      <alignment horizontal="center" readingOrder="0"/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ill>
        <patternFill>
          <bgColor theme="5" tint="0.39997558519241921"/>
        </patternFill>
      </fill>
    </dxf>
    <dxf>
      <numFmt numFmtId="187" formatCode="#,##0.00_ "/>
    </dxf>
    <dxf>
      <font>
        <color rgb="FFFF0000"/>
      </font>
    </dxf>
    <dxf>
      <fill>
        <patternFill>
          <bgColor theme="9" tint="0.59999389629810485"/>
        </patternFill>
      </fill>
    </dxf>
    <dxf>
      <fill>
        <patternFill patternType="solid">
          <fgColor indexed="64"/>
          <bgColor theme="9"/>
        </patternFill>
      </fill>
    </dxf>
    <dxf>
      <alignment vertical="center" readingOrder="0"/>
    </dxf>
    <dxf>
      <alignment horizontal="center" readingOrder="0"/>
    </dxf>
    <dxf>
      <numFmt numFmtId="180" formatCode="#,##0_ "/>
    </dxf>
    <dxf>
      <fill>
        <patternFill patternType="solid">
          <bgColor rgb="FFFFC000"/>
        </patternFill>
      </fill>
    </dxf>
    <dxf>
      <numFmt numFmtId="182" formatCode="0.0%"/>
    </dxf>
    <dxf>
      <numFmt numFmtId="182" formatCode="0.0%"/>
    </dxf>
    <dxf>
      <numFmt numFmtId="182" formatCode="0.0%"/>
    </dxf>
    <dxf>
      <numFmt numFmtId="182" formatCode="0.0%"/>
    </dxf>
    <dxf>
      <font>
        <color rgb="FFFF0000"/>
      </font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b val="0"/>
      </font>
    </dxf>
    <dxf>
      <numFmt numFmtId="177" formatCode="&quot;¥&quot;#,##0_);\(&quot;¥&quot;#,##0\)"/>
    </dxf>
    <dxf>
      <numFmt numFmtId="177" formatCode="&quot;¥&quot;#,##0_);\(&quot;¥&quot;#,##0\)"/>
    </dxf>
    <dxf>
      <numFmt numFmtId="14" formatCode="0.00%"/>
    </dxf>
    <dxf>
      <alignment vertical="center" readingOrder="0"/>
    </dxf>
    <dxf>
      <alignment horizontal="center" readingOrder="0"/>
    </dxf>
    <dxf>
      <numFmt numFmtId="181" formatCode="0.00_);[Red]\(0.00\)"/>
    </dxf>
    <dxf>
      <numFmt numFmtId="181" formatCode="0.00_);[Red]\(0.00\)"/>
    </dxf>
    <dxf>
      <alignment horizontal="center" readingOrder="0"/>
    </dxf>
    <dxf>
      <numFmt numFmtId="4" formatCode="#,##0.0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81" formatCode="0.00_);[Red]\(0.00\)"/>
    </dxf>
    <dxf>
      <numFmt numFmtId="2" formatCode="0.00"/>
    </dxf>
    <dxf>
      <alignment horizontal="center" readingOrder="0"/>
    </dxf>
    <dxf>
      <numFmt numFmtId="2" formatCode="0.00"/>
    </dxf>
    <dxf>
      <numFmt numFmtId="14" formatCode="0.00%"/>
    </dxf>
    <dxf>
      <alignment vertical="center" readingOrder="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ill>
        <patternFill patternType="solid">
          <fgColor theme="4" tint="0.79995117038483843"/>
          <bgColor theme="8" tint="0.59996337778862885"/>
        </patternFill>
      </fill>
      <border>
        <left/>
        <right/>
        <top/>
        <bottom/>
      </border>
    </dxf>
    <dxf>
      <fill>
        <patternFill patternType="solid">
          <fgColor theme="4" tint="0.79995117038483843"/>
          <bgColor theme="8" tint="0.59996337778862885"/>
        </patternFill>
      </fill>
      <border>
        <left/>
        <right/>
        <top/>
        <bottom/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79995117038483843"/>
          <bgColor theme="8" tint="0.59996337778862885"/>
        </patternFill>
      </fill>
    </dxf>
    <dxf>
      <font>
        <b/>
        <color theme="1"/>
      </font>
      <fill>
        <patternFill>
          <bgColor theme="8" tint="0.59996337778862885"/>
        </patternFill>
      </fill>
    </dxf>
    <dxf>
      <font>
        <b/>
        <color theme="1"/>
      </font>
      <fill>
        <patternFill patternType="solid">
          <fgColor theme="4" tint="0.59999389629810485"/>
          <bgColor theme="8" tint="0.59996337778862885"/>
        </patternFill>
      </fill>
    </dxf>
    <dxf>
      <font>
        <b/>
        <color theme="1"/>
      </font>
      <fill>
        <patternFill>
          <bgColor theme="8" tint="0.59996337778862885"/>
        </patternFill>
      </fill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  <border>
        <top style="medium">
          <color theme="4" tint="-0.249977111117893"/>
        </top>
      </border>
    </dxf>
    <dxf>
      <font>
        <color theme="1"/>
      </font>
      <border>
        <left style="medium">
          <color theme="8" tint="-0.499984740745262"/>
        </left>
        <right style="medium">
          <color theme="8" tint="-0.499984740745262"/>
        </right>
        <top style="medium">
          <color theme="8" tint="-0.499984740745262"/>
        </top>
        <bottom style="medium">
          <color theme="8" tint="-0.499984740745262"/>
        </bottom>
        <vertical style="hair">
          <color theme="8" tint="0.39994506668294322"/>
        </vertical>
        <horizontal style="hair">
          <color theme="8" tint="0.39994506668294322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left/>
        <right/>
        <top/>
        <bottom/>
      </border>
    </dxf>
    <dxf>
      <fill>
        <patternFill patternType="solid">
          <fgColor theme="9" tint="0.79998168889431442"/>
          <bgColor theme="9" tint="0.79998168889431442"/>
        </patternFill>
      </fill>
      <border>
        <left/>
        <right/>
        <top/>
        <bottom/>
      </border>
    </dxf>
    <dxf>
      <font>
        <b/>
        <color theme="1"/>
      </font>
      <fill>
        <patternFill patternType="none">
          <bgColor auto="1"/>
        </patternFill>
      </fill>
    </dxf>
    <dxf>
      <font>
        <b/>
        <color theme="1"/>
      </font>
      <fill>
        <patternFill patternType="solid">
          <fgColor theme="9" tint="0.79992065187536243"/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color theme="1"/>
      </font>
      <fill>
        <patternFill>
          <bgColor theme="9" tint="0.79998168889431442"/>
        </patternFill>
      </fill>
    </dxf>
    <dxf>
      <font>
        <b/>
        <color theme="1"/>
      </font>
      <fill>
        <patternFill patternType="solid">
          <fgColor theme="9" tint="0.59999389629810485"/>
          <bgColor theme="9" tint="0.59999389629810485"/>
        </patternFill>
      </fill>
    </dxf>
    <dxf>
      <font>
        <b/>
        <color theme="1"/>
      </font>
      <border>
        <left style="medium">
          <color theme="9" tint="0.59999389629810485"/>
        </left>
        <right style="medium">
          <color theme="9" tint="0.59999389629810485"/>
        </right>
        <top style="medium">
          <color theme="9" tint="0.59999389629810485"/>
        </top>
        <bottom style="medium">
          <color theme="9" tint="0.59999389629810485"/>
        </bottom>
      </border>
    </dxf>
    <dxf>
      <border>
        <left style="thin">
          <color theme="9" tint="0.39997558519241921"/>
        </left>
        <right style="thin">
          <color theme="9" tint="0.39997558519241921"/>
        </right>
      </border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  <border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  <dxf>
      <font>
        <b/>
        <color theme="1"/>
      </font>
      <border>
        <top style="thin">
          <color theme="9" tint="-0.249977111117893"/>
        </top>
        <bottom style="medium">
          <color theme="9" tint="-0.249977111117893"/>
        </bottom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top style="medium">
          <color theme="9" tint="-0.249977111117893"/>
        </top>
      </border>
    </dxf>
    <dxf>
      <font>
        <color theme="1" tint="0.24994659260841701"/>
      </font>
      <border>
        <left style="medium">
          <color theme="9" tint="-0.24994659260841701"/>
        </left>
        <right style="medium">
          <color theme="9" tint="-0.24994659260841701"/>
        </right>
        <top style="medium">
          <color theme="9" tint="-0.24994659260841701"/>
        </top>
        <bottom style="medium">
          <color theme="9" tint="-0.24994659260841701"/>
        </bottom>
        <vertical style="thin">
          <color theme="9" tint="0.79998168889431442"/>
        </vertical>
        <horizontal style="thin">
          <color theme="9" tint="0.79998168889431442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b/>
        <color theme="1"/>
      </font>
      <fill>
        <patternFill>
          <bgColor theme="7" tint="0.79998168889431442"/>
        </patternFill>
      </fill>
    </dxf>
    <dxf>
      <font>
        <b/>
        <color theme="1"/>
      </font>
      <fill>
        <patternFill patternType="solid">
          <fgColor theme="7" tint="0.59999389629810485"/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color theme="1"/>
      </font>
      <border>
        <left style="medium">
          <color theme="7" tint="0.59999389629810485"/>
        </left>
        <right style="medium">
          <color theme="7" tint="0.59999389629810485"/>
        </right>
        <top style="medium">
          <color theme="7" tint="0.59999389629810485"/>
        </top>
        <bottom style="medium">
          <color theme="7" tint="0.59999389629810485"/>
        </bottom>
      </border>
    </dxf>
    <dxf>
      <fill>
        <patternFill patternType="none">
          <bgColor auto="1"/>
        </patternFill>
      </fill>
      <border>
        <left style="thin">
          <color theme="7" tint="0.39997558519241921"/>
        </left>
        <right style="thin">
          <color theme="7" tint="0.39997558519241921"/>
        </right>
      </border>
    </dxf>
    <dxf>
      <border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  <dxf>
      <font>
        <b/>
        <color theme="1"/>
      </font>
      <fill>
        <patternFill patternType="none">
          <bgColor auto="1"/>
        </patternFill>
      </fill>
      <border>
        <right style="medium">
          <color rgb="FF7030A0"/>
        </right>
        <top style="thin">
          <color rgb="FF7030A0"/>
        </top>
        <bottom style="medium">
          <color rgb="FF7030A0"/>
        </bottom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top style="medium">
          <color theme="7" tint="-0.249977111117893"/>
        </top>
      </border>
    </dxf>
    <dxf>
      <font>
        <color theme="1"/>
      </font>
      <border>
        <left style="medium">
          <color rgb="FF7030A0"/>
        </left>
        <right style="medium">
          <color rgb="FF7030A0"/>
        </right>
        <top style="medium">
          <color rgb="FF7030A0"/>
        </top>
        <bottom style="medium">
          <color rgb="FF7030A0"/>
        </bottom>
        <vertical style="thin">
          <color theme="7" tint="0.79998168889431442"/>
        </vertical>
        <horizontal style="thin">
          <color theme="7" tint="0.79998168889431442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  <border>
        <left style="medium">
          <color theme="6" tint="0.59999389629810485"/>
        </left>
        <right style="medium">
          <color theme="6" tint="0.59999389629810485"/>
        </right>
        <top style="medium">
          <color theme="6" tint="0.59999389629810485"/>
        </top>
        <bottom style="medium">
          <color theme="6" tint="0.59999389629810485"/>
        </bottom>
      </border>
    </dxf>
    <dxf>
      <border>
        <left style="thin">
          <color theme="6" tint="0.39997558519241921"/>
        </left>
        <right style="thin">
          <color theme="6" tint="0.39997558519241921"/>
        </right>
      </border>
    </dxf>
    <dxf>
      <border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  <dxf>
      <font>
        <b/>
        <color theme="1"/>
      </font>
      <border>
        <top style="thin">
          <color theme="6" tint="-0.249977111117893"/>
        </top>
        <bottom style="medium">
          <color theme="6" tint="-0.249977111117893"/>
        </bottom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top style="medium">
          <color theme="6" tint="-0.249977111117893"/>
        </top>
      </border>
    </dxf>
    <dxf>
      <font>
        <color theme="1"/>
      </font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89013336588644"/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color theme="1"/>
      </font>
      <fill>
        <patternFill>
          <bgColor theme="5" tint="0.79998168889431442"/>
        </patternFill>
      </fill>
    </dxf>
    <dxf>
      <font>
        <b/>
        <color theme="1"/>
      </font>
      <fill>
        <patternFill patternType="solid">
          <fgColor theme="5" tint="0.59999389629810485"/>
          <bgColor theme="5" tint="0.59996337778862885"/>
        </patternFill>
      </fill>
    </dxf>
    <dxf>
      <font>
        <b/>
        <color theme="1"/>
      </font>
      <fill>
        <patternFill>
          <bgColor theme="5" tint="0.39994506668294322"/>
        </patternFill>
      </fill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rgb="FFC00000"/>
        </patternFill>
      </fill>
      <border>
        <top style="medium">
          <color theme="5" tint="-0.249977111117893"/>
        </top>
      </border>
    </dxf>
    <dxf>
      <font>
        <color theme="1"/>
      </font>
      <border>
        <left style="medium">
          <color theme="5"/>
        </left>
        <right style="medium">
          <color theme="5"/>
        </right>
        <top style="medium">
          <color theme="5"/>
        </top>
        <bottom style="medium">
          <color theme="5"/>
        </bottom>
        <vertical style="thin">
          <color theme="5" tint="0.79998168889431442"/>
        </vertical>
        <horizontal style="thin">
          <color theme="5" tint="0.79998168889431442"/>
        </horizontal>
      </border>
    </dxf>
  </dxfs>
  <tableStyles count="5" defaultTableStyle="TableStyleMedium2" defaultPivotStyle="PivotStyleMedium9">
    <tableStyle name="PivotStyleMedium10 3" table="0" count="13">
      <tableStyleElement type="wholeTable" dxfId="1138"/>
      <tableStyleElement type="headerRow" dxfId="1137"/>
      <tableStyleElement type="totalRow" dxfId="1136"/>
      <tableStyleElement type="firstRowStripe" dxfId="1135"/>
      <tableStyleElement type="firstColumnStripe" dxfId="1134"/>
      <tableStyleElement type="firstSubtotalColumn" dxfId="1133"/>
      <tableStyleElement type="firstSubtotalRow" dxfId="1132"/>
      <tableStyleElement type="secondSubtotalRow" dxfId="1131"/>
      <tableStyleElement type="thirdSubtotalRow" dxfId="1130"/>
      <tableStyleElement type="firstRowSubheading" dxfId="1129"/>
      <tableStyleElement type="secondRowSubheading" dxfId="1128"/>
      <tableStyleElement type="pageFieldLabels" dxfId="1127"/>
      <tableStyleElement type="pageFieldValues" dxfId="1126"/>
    </tableStyle>
    <tableStyle name="PivotStyleMedium11 2" table="0" count="12">
      <tableStyleElement type="wholeTable" dxfId="1125"/>
      <tableStyleElement type="headerRow" dxfId="1124"/>
      <tableStyleElement type="totalRow" dxfId="1123"/>
      <tableStyleElement type="firstRowStripe" dxfId="1122"/>
      <tableStyleElement type="firstColumnStripe" dxfId="1121"/>
      <tableStyleElement type="firstSubtotalColumn" dxfId="1120"/>
      <tableStyleElement type="firstSubtotalRow" dxfId="1119"/>
      <tableStyleElement type="secondSubtotalRow" dxfId="1118"/>
      <tableStyleElement type="firstRowSubheading" dxfId="1117"/>
      <tableStyleElement type="secondRowSubheading" dxfId="1116"/>
      <tableStyleElement type="pageFieldLabels" dxfId="1115"/>
      <tableStyleElement type="pageFieldValues" dxfId="1114"/>
    </tableStyle>
    <tableStyle name="PivotStyleMedium12 2" table="0" count="15">
      <tableStyleElement type="wholeTable" dxfId="1113"/>
      <tableStyleElement type="headerRow" dxfId="1112"/>
      <tableStyleElement type="totalRow" dxfId="1111"/>
      <tableStyleElement type="firstRowStripe" dxfId="1110"/>
      <tableStyleElement type="firstColumnStripe" dxfId="1109"/>
      <tableStyleElement type="firstSubtotalColumn" dxfId="1108"/>
      <tableStyleElement type="secondSubtotalColumn" dxfId="1107"/>
      <tableStyleElement type="thirdSubtotalColumn" dxfId="1106"/>
      <tableStyleElement type="firstSubtotalRow" dxfId="1105"/>
      <tableStyleElement type="secondSubtotalRow" dxfId="1104"/>
      <tableStyleElement type="thirdSubtotalRow" dxfId="1103"/>
      <tableStyleElement type="firstRowSubheading" dxfId="1102"/>
      <tableStyleElement type="secondRowSubheading" dxfId="1101"/>
      <tableStyleElement type="pageFieldLabels" dxfId="1100"/>
      <tableStyleElement type="pageFieldValues" dxfId="1099"/>
    </tableStyle>
    <tableStyle name="PivotStyleMedium14 2" table="0" count="14">
      <tableStyleElement type="wholeTable" dxfId="1098"/>
      <tableStyleElement type="headerRow" dxfId="1097"/>
      <tableStyleElement type="totalRow" dxfId="1096"/>
      <tableStyleElement type="firstRowStripe" dxfId="1095"/>
      <tableStyleElement type="secondRowStripe" dxfId="1094"/>
      <tableStyleElement type="firstColumnStripe" dxfId="1093"/>
      <tableStyleElement type="firstSubtotalColumn" dxfId="1092"/>
      <tableStyleElement type="firstSubtotalRow" dxfId="1091"/>
      <tableStyleElement type="secondSubtotalRow" dxfId="1090"/>
      <tableStyleElement type="thirdSubtotalRow" dxfId="1089"/>
      <tableStyleElement type="firstRowSubheading" dxfId="1088"/>
      <tableStyleElement type="secondRowSubheading" dxfId="1087"/>
      <tableStyleElement type="pageFieldLabels" dxfId="1086"/>
      <tableStyleElement type="pageFieldValues" dxfId="1085"/>
    </tableStyle>
    <tableStyle name="PivotStyleMedium9 2" table="0" count="12">
      <tableStyleElement type="wholeTable" dxfId="1084"/>
      <tableStyleElement type="headerRow" dxfId="1083"/>
      <tableStyleElement type="totalRow" dxfId="1082"/>
      <tableStyleElement type="firstRowStripe" dxfId="1081"/>
      <tableStyleElement type="firstColumnStripe" dxfId="1080"/>
      <tableStyleElement type="firstSubtotalColumn" dxfId="1079"/>
      <tableStyleElement type="firstSubtotalRow" dxfId="1078"/>
      <tableStyleElement type="secondSubtotalRow" dxfId="1077"/>
      <tableStyleElement type="firstRowSubheading" dxfId="1076"/>
      <tableStyleElement type="secondRowSubheading" dxfId="1075"/>
      <tableStyleElement type="pageFieldLabels" dxfId="1074"/>
      <tableStyleElement type="pageFieldValues" dxfId="1073"/>
    </tableStyle>
  </tableStyles>
  <colors>
    <mruColors>
      <color rgb="FFF1EFF5"/>
      <color rgb="FFEFECF4"/>
      <color rgb="FFE6E6E6"/>
      <color rgb="FFF6E2E2"/>
      <color rgb="FFFBF3F3"/>
      <color rgb="FFF9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zh-CN" sz="1600"/>
              <a:t>各媒体</a:t>
            </a:r>
            <a:r>
              <a:rPr lang="en-US" sz="1600"/>
              <a:t>-CPM</a:t>
            </a:r>
            <a:r>
              <a:rPr lang="zh-CN" sz="1600"/>
              <a:t>控频实际</a:t>
            </a:r>
            <a:r>
              <a:rPr lang="en-US" sz="1600"/>
              <a:t>&amp;</a:t>
            </a:r>
            <a:r>
              <a:rPr lang="zh-CN" sz="1600"/>
              <a:t>排期完成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排期进度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val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4"/>
                    <c:pt idx="0">
                      <c:v>爱奇艺&amp;PPS</c:v>
                    </c:pt>
                    <c:pt idx="1">
                      <c:v>暴风影音</c:v>
                    </c:pt>
                    <c:pt idx="2">
                      <c:v>风行</c:v>
                    </c:pt>
                    <c:pt idx="3">
                      <c:v>乐视</c:v>
                    </c:pt>
                  </c:strLit>
                </c15:cat>
              </c15:filteredCategoryTitle>
            </c:ext>
          </c:extLst>
        </c:ser>
        <c:ser>
          <c:idx val="1"/>
          <c:order val="1"/>
          <c:tx>
            <c:v>控频完成进度</c:v>
          </c:tx>
          <c:invertIfNegative val="0"/>
          <c:dLbls>
            <c:dLbl>
              <c:idx val="0"/>
              <c:layout>
                <c:manualLayout>
                  <c:x val="6.646726487205051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4"/>
              <c:pt idx="0">
                <c:v>1.0260273350942193</c:v>
              </c:pt>
              <c:pt idx="1">
                <c:v>1.1409224706077166</c:v>
              </c:pt>
              <c:pt idx="2">
                <c:v>1.1320631067961164</c:v>
              </c:pt>
              <c:pt idx="3">
                <c:v>1.0321551831466838</c:v>
              </c:pt>
            </c:numLit>
          </c:val>
          <c:extLst>
            <c:ext xmlns:c15="http://schemas.microsoft.com/office/drawing/2012/chart" uri="{02D57815-91ED-43cb-92C2-25804820EDAC}">
              <c15:filteredCategoryTitle>
                <c15:cat>
                  <c:strLit>
                    <c:ptCount val="4"/>
                    <c:pt idx="0">
                      <c:v>爱奇艺&amp;PPS</c:v>
                    </c:pt>
                    <c:pt idx="1">
                      <c:v>暴风影音</c:v>
                    </c:pt>
                    <c:pt idx="2">
                      <c:v>风行</c:v>
                    </c:pt>
                    <c:pt idx="3">
                      <c:v>乐视</c:v>
                    </c:pt>
                  </c:strLit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421360"/>
        <c:axId val="244421920"/>
      </c:barChart>
      <c:catAx>
        <c:axId val="2444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4421920"/>
        <c:crosses val="autoZero"/>
        <c:auto val="1"/>
        <c:lblAlgn val="ctr"/>
        <c:lblOffset val="100"/>
        <c:noMultiLvlLbl val="0"/>
      </c:catAx>
      <c:valAx>
        <c:axId val="2444219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2444213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9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各媒体</a:t>
            </a:r>
            <a:r>
              <a:rPr lang="en-US"/>
              <a:t>-CPM</a:t>
            </a:r>
            <a:r>
              <a:rPr lang="zh-CN"/>
              <a:t>控频实际</a:t>
            </a:r>
            <a:r>
              <a:rPr lang="en-US"/>
              <a:t>&amp;</a:t>
            </a:r>
            <a:r>
              <a:rPr lang="zh-CN"/>
              <a:t>排期完成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CPM控频进度!$O$2</c:f>
              <c:strCache>
                <c:ptCount val="1"/>
                <c:pt idx="0">
                  <c:v>排期进度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dLbl>
              <c:idx val="1"/>
              <c:layout>
                <c:manualLayout>
                  <c:x val="-4.8484854654876914E-3"/>
                  <c:y val="1.471264154763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1.47329650092081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8131182077047287E-17"/>
                  <c:y val="1.841620626151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6284987277353689E-2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1.10344811607231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3.1708283789139914E-3"/>
                  <c:y val="2.2099447513812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CPM控频进度!$J$3:$J$4</c:f>
              <c:numCache>
                <c:formatCode>General</c:formatCode>
                <c:ptCount val="2"/>
              </c:numCache>
            </c:numRef>
          </c:cat>
          <c:val>
            <c:numRef>
              <c:f>CPM控频进度!$O$3:$O$4</c:f>
              <c:numCache>
                <c:formatCode>0%</c:formatCode>
                <c:ptCount val="2"/>
              </c:numCache>
            </c:numRef>
          </c:val>
        </c:ser>
        <c:ser>
          <c:idx val="1"/>
          <c:order val="1"/>
          <c:tx>
            <c:strRef>
              <c:f>CPM控频进度!$P$2</c:f>
              <c:strCache>
                <c:ptCount val="1"/>
                <c:pt idx="0">
                  <c:v>控频完成进度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dLbl>
              <c:idx val="0"/>
              <c:layout>
                <c:manualLayout>
                  <c:x val="2.44274809160305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232323643658490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1128608923884514E-2"/>
                  <c:y val="3.71891358884006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9.744215618775593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9.744215618775593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1.6161618218292304E-3"/>
                  <c:y val="-3.31034434821694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1.084010972288338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CPM控频进度!$J$3:$J$4</c:f>
              <c:numCache>
                <c:formatCode>General</c:formatCode>
                <c:ptCount val="2"/>
              </c:numCache>
            </c:numRef>
          </c:cat>
          <c:val>
            <c:numRef>
              <c:f>CPM控频进度!$P$3:$P$4</c:f>
              <c:numCache>
                <c:formatCode>0.0%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3"/>
        <c:axId val="244424720"/>
        <c:axId val="326612672"/>
      </c:barChart>
      <c:catAx>
        <c:axId val="2444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26612672"/>
        <c:crosses val="autoZero"/>
        <c:auto val="1"/>
        <c:lblAlgn val="ctr"/>
        <c:lblOffset val="100"/>
        <c:noMultiLvlLbl val="0"/>
      </c:catAx>
      <c:valAx>
        <c:axId val="32661267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%" sourceLinked="1"/>
        <c:majorTickMark val="none"/>
        <c:minorTickMark val="none"/>
        <c:tickLblPos val="nextTo"/>
        <c:crossAx val="2444247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21145111352099"/>
          <c:y val="0.12559875691813469"/>
          <c:w val="0.48268596664937841"/>
          <c:h val="5.94925634295713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zh-CN" altLang="en-US" sz="1800"/>
              <a:t>各媒体广告位</a:t>
            </a:r>
            <a:r>
              <a:rPr lang="en-US" altLang="zh-CN" sz="1800"/>
              <a:t>CPM</a:t>
            </a:r>
            <a:r>
              <a:rPr lang="zh-CN" altLang="en-US" sz="1800"/>
              <a:t>控频</a:t>
            </a:r>
            <a:r>
              <a:rPr lang="zh-CN" altLang="en-US" sz="1800">
                <a:solidFill>
                  <a:srgbClr val="FF0000"/>
                </a:solidFill>
              </a:rPr>
              <a:t>差量</a:t>
            </a:r>
            <a:endParaRPr lang="zh-CN" sz="18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0499779760539641"/>
          <c:y val="3.67925200485673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3691426794786661"/>
          <c:y val="0.2863024116445278"/>
          <c:w val="0.59460445649109794"/>
          <c:h val="0.673459695654386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CPM控频进度!$W$2</c:f>
              <c:strCache>
                <c:ptCount val="1"/>
                <c:pt idx="0">
                  <c:v>周差量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CPM控频进度!$V$3:$V$4</c:f>
              <c:strCache>
                <c:ptCount val="2"/>
                <c:pt idx="0">
                  <c:v>--</c:v>
                </c:pt>
                <c:pt idx="1">
                  <c:v>--</c:v>
                </c:pt>
              </c:strCache>
            </c:strRef>
          </c:cat>
          <c:val>
            <c:numRef>
              <c:f>CPM控频进度!$W$3:$W$4</c:f>
              <c:numCache>
                <c:formatCode>0_ ;[Red]\-0\ </c:formatCode>
                <c:ptCount val="2"/>
              </c:numCache>
            </c:numRef>
          </c:val>
        </c:ser>
        <c:ser>
          <c:idx val="1"/>
          <c:order val="1"/>
          <c:tx>
            <c:strRef>
              <c:f>CPM控频进度!$X$2</c:f>
              <c:strCache>
                <c:ptCount val="1"/>
                <c:pt idx="0">
                  <c:v>日差量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CPM控频进度!$V$3:$V$4</c:f>
              <c:strCache>
                <c:ptCount val="2"/>
                <c:pt idx="0">
                  <c:v>--</c:v>
                </c:pt>
                <c:pt idx="1">
                  <c:v>--</c:v>
                </c:pt>
              </c:strCache>
            </c:strRef>
          </c:cat>
          <c:val>
            <c:numRef>
              <c:f>CPM控频进度!$X$3:$X$4</c:f>
              <c:numCache>
                <c:formatCode>0_ ;[Red]\-0\ 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6616032"/>
        <c:axId val="326616592"/>
      </c:barChart>
      <c:catAx>
        <c:axId val="32661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326616592"/>
        <c:crosses val="autoZero"/>
        <c:auto val="1"/>
        <c:lblAlgn val="ctr"/>
        <c:lblOffset val="100"/>
        <c:noMultiLvlLbl val="0"/>
      </c:catAx>
      <c:valAx>
        <c:axId val="326616592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_ ;[Red]\-0\ " sourceLinked="1"/>
        <c:majorTickMark val="none"/>
        <c:minorTickMark val="none"/>
        <c:tickLblPos val="nextTo"/>
        <c:crossAx val="3266160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3524705042937595"/>
          <c:y val="0.16173620956660198"/>
          <c:w val="0.17223855126727139"/>
          <c:h val="5.6357687179219768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4</xdr:row>
      <xdr:rowOff>0</xdr:rowOff>
    </xdr:from>
    <xdr:to>
      <xdr:col>6</xdr:col>
      <xdr:colOff>647701</xdr:colOff>
      <xdr:row>14</xdr:row>
      <xdr:rowOff>9525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28576</xdr:colOff>
      <xdr:row>6</xdr:row>
      <xdr:rowOff>133349</xdr:rowOff>
    </xdr:from>
    <xdr:to>
      <xdr:col>17</xdr:col>
      <xdr:colOff>495301</xdr:colOff>
      <xdr:row>27</xdr:row>
      <xdr:rowOff>9524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17</xdr:col>
      <xdr:colOff>504825</xdr:colOff>
      <xdr:row>6</xdr:row>
      <xdr:rowOff>123825</xdr:rowOff>
    </xdr:from>
    <xdr:to>
      <xdr:col>21</xdr:col>
      <xdr:colOff>2095499</xdr:colOff>
      <xdr:row>27</xdr:row>
      <xdr:rowOff>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d" refreshedDate="43115.660133796293" missingItemsLimit="0" createdVersion="5" refreshedVersion="5" minRefreshableVersion="3" recordCount="3">
  <cacheSource type="worksheet">
    <worksheetSource ref="A1:AZ1048576" sheet="基础数据"/>
  </cacheSource>
  <cacheFields count="57">
    <cacheField name="日期" numFmtId="0">
      <sharedItems containsNonDate="0" containsDate="1" containsString="0" containsBlank="1" minDate="2017-09-21T00:00:00" maxDate="2017-09-22T00:00:00" count="2">
        <d v="2017-09-21T00:00:00"/>
        <m/>
      </sharedItems>
    </cacheField>
    <cacheField name="代理" numFmtId="0">
      <sharedItems containsBlank="1"/>
    </cacheField>
    <cacheField name="媒体" numFmtId="0">
      <sharedItems containsBlank="1" count="2">
        <s v="腾讯视频"/>
        <m/>
      </sharedItems>
    </cacheField>
    <cacheField name="频道" numFmtId="0">
      <sharedItems containsBlank="1" count="2">
        <s v="贴片"/>
        <m/>
      </sharedItems>
    </cacheField>
    <cacheField name="广告位" numFmtId="0">
      <sharedItems containsBlank="1" count="3">
        <s v="多屏-点播-前贴片15S-定向《使徒行者2》贴一"/>
        <s v="多屏-点播-中插15S-定向《那年花开月正圆》贴三"/>
        <m/>
      </sharedItems>
    </cacheField>
    <cacheField name="素材" numFmtId="0">
      <sharedItems containsBlank="1"/>
    </cacheField>
    <cacheField name="资源属性" numFmtId="0">
      <sharedItems containsBlank="1"/>
    </cacheField>
    <cacheField name="采购方式" numFmtId="0">
      <sharedItems containsBlank="1"/>
    </cacheField>
    <cacheField name="排期" numFmtId="0">
      <sharedItems containsBlank="1" count="2">
        <s v="17年9月家电十一大促OTV"/>
        <m/>
      </sharedItems>
    </cacheField>
    <cacheField name="媒体类型" numFmtId="0">
      <sharedItems containsBlank="1" count="2">
        <s v="在线视频类"/>
        <m/>
      </sharedItems>
    </cacheField>
    <cacheField name="设备类型" numFmtId="0">
      <sharedItems containsBlank="1" count="2">
        <s v="PC"/>
        <m/>
      </sharedItems>
    </cacheField>
    <cacheField name="排期费用" numFmtId="0">
      <sharedItems containsString="0" containsBlank="1" containsNumber="1" minValue="294231" maxValue="692307.7"/>
    </cacheField>
    <cacheField name="实际费用" numFmtId="0">
      <sharedItems containsString="0" containsBlank="1" containsNumber="1" minValue="210402.92264150942" maxValue="495065.31754716975"/>
    </cacheField>
    <cacheField name="渠道" numFmtId="0">
      <sharedItems containsBlank="1" count="2">
        <s v="OTV"/>
        <m/>
      </sharedItems>
    </cacheField>
    <cacheField name="费用归属" numFmtId="0">
      <sharedItems containsBlank="1"/>
    </cacheField>
    <cacheField name="代理曝光" numFmtId="0">
      <sharedItems containsString="0" containsBlank="1" containsNumber="1" containsInteger="1" minValue="3522070" maxValue="25034051"/>
    </cacheField>
    <cacheField name="代理点击" numFmtId="0">
      <sharedItems containsString="0" containsBlank="1" containsNumber="1" containsInteger="1" minValue="149513" maxValue="196233"/>
    </cacheField>
    <cacheField name="媒体曝光" numFmtId="0">
      <sharedItems containsString="0" containsBlank="1" containsNumber="1" containsInteger="1" minValue="0" maxValue="0"/>
    </cacheField>
    <cacheField name="媒体点击" numFmtId="0">
      <sharedItems containsString="0" containsBlank="1" containsNumber="1" containsInteger="1" minValue="0" maxValue="0"/>
    </cacheField>
    <cacheField name="预估曝光" numFmtId="0">
      <sharedItems containsString="0" containsBlank="1" containsNumber="1" containsInteger="1" minValue="6838000" maxValue="15384000"/>
    </cacheField>
    <cacheField name="预估点击" numFmtId="0">
      <sharedItems containsString="0" containsBlank="1" containsNumber="1" containsInteger="1" minValue="13676" maxValue="30768"/>
    </cacheField>
    <cacheField name="JD曝光" numFmtId="0">
      <sharedItems containsString="0" containsBlank="1" containsNumber="1" containsInteger="1" minValue="3502416" maxValue="24983590"/>
    </cacheField>
    <cacheField name="JD点击" numFmtId="0">
      <sharedItems containsString="0" containsBlank="1" containsNumber="1" containsInteger="1" minValue="110691" maxValue="160546"/>
    </cacheField>
    <cacheField name="PV" numFmtId="0">
      <sharedItems containsString="0" containsBlank="1" containsNumber="1" containsInteger="1" minValue="64260" maxValue="90675"/>
    </cacheField>
    <cacheField name="UV" numFmtId="0">
      <sharedItems containsString="0" containsBlank="1" containsNumber="1" containsInteger="1" minValue="45506" maxValue="72071"/>
    </cacheField>
    <cacheField name="有效UV" numFmtId="0">
      <sharedItems containsString="0" containsBlank="1" containsNumber="1" containsInteger="1" minValue="10107" maxValue="11259"/>
    </cacheField>
    <cacheField name="新用户数" numFmtId="0">
      <sharedItems containsString="0" containsBlank="1" containsNumber="1" containsInteger="1" minValue="0" maxValue="2"/>
    </cacheField>
    <cacheField name="有效下单用户" numFmtId="0">
      <sharedItems containsString="0" containsBlank="1" containsNumber="1" containsInteger="1" minValue="11" maxValue="27"/>
    </cacheField>
    <cacheField name="有效首次购用户" numFmtId="0">
      <sharedItems containsString="0" containsBlank="1" containsNumber="1" containsInteger="1" minValue="0" maxValue="0"/>
    </cacheField>
    <cacheField name="订单量+" numFmtId="0">
      <sharedItems containsString="0" containsBlank="1" containsNumber="1" containsInteger="1" minValue="20" maxValue="34"/>
    </cacheField>
    <cacheField name="有效子单" numFmtId="0">
      <sharedItems containsString="0" containsBlank="1" containsNumber="1" containsInteger="1" minValue="20" maxValue="42"/>
    </cacheField>
    <cacheField name="GMV+" numFmtId="0">
      <sharedItems containsString="0" containsBlank="1" containsNumber="1" minValue="10966.8" maxValue="12640.1"/>
    </cacheField>
    <cacheField name="订单量" numFmtId="0">
      <sharedItems containsString="0" containsBlank="1" containsNumber="1" containsInteger="1" minValue="20" maxValue="34"/>
    </cacheField>
    <cacheField name="GMV" numFmtId="0">
      <sharedItems containsString="0" containsBlank="1" containsNumber="1" minValue="10966.8" maxValue="12640.1"/>
    </cacheField>
    <cacheField name="订单量-" numFmtId="0">
      <sharedItems containsString="0" containsBlank="1" containsNumber="1" containsInteger="1" minValue="20" maxValue="34"/>
    </cacheField>
    <cacheField name="GMV-" numFmtId="0">
      <sharedItems containsString="0" containsBlank="1" containsNumber="1" minValue="10966.8" maxValue="12640.1"/>
    </cacheField>
    <cacheField name="统计日期" numFmtId="0">
      <sharedItems containsNonDate="0" containsDate="1" containsString="0" containsBlank="1" minDate="2017-09-21T00:00:00" maxDate="2017-09-22T00:00:00"/>
    </cacheField>
    <cacheField name="项目ID" numFmtId="0">
      <sharedItems containsString="0" containsBlank="1" containsNumber="1" containsInteger="1" minValue="283" maxValue="283"/>
    </cacheField>
    <cacheField name="广告位ID" numFmtId="0">
      <sharedItems containsString="0" containsBlank="1" containsNumber="1" containsInteger="1" minValue="9176" maxValue="9177"/>
    </cacheField>
    <cacheField name="分层-ROI" numFmtId="0" formula="GMV/实际费用" databaseField="0"/>
    <cacheField name="JA-uv成本" numFmtId="0" formula="实际费用/UV" databaseField="0"/>
    <cacheField name="JD-CPC" numFmtId="0" formula="实际费用/JD点击" databaseField="0"/>
    <cacheField name="JD-CTR" numFmtId="0" formula="JD点击/JD曝光" databaseField="0"/>
    <cacheField name="分层-uv价值" numFmtId="0" formula="'GMV-'/UV" databaseField="0"/>
    <cacheField name="分层-转化率" numFmtId="0" formula="'订单量-'/UV" databaseField="0"/>
    <cacheField name="分层-客单价" numFmtId="0" formula="'GMV-'/'订单量-'" databaseField="0"/>
    <cacheField name="代理-CPM" numFmtId="0" formula="实际费用/代理曝光*1000" databaseField="0"/>
    <cacheField name="访问深度" numFmtId="0" formula="PV/UV" databaseField="0"/>
    <cacheField name="代理-CPC" numFmtId="0" formula="实际费用/代理点击" databaseField="0"/>
    <cacheField name="点击达成率" numFmtId="0" formula="代理点击/预估点击" databaseField="0"/>
    <cacheField name="JD/代理点击" numFmtId="0" formula="JD点击/代理点击" databaseField="0"/>
    <cacheField name="JD/代理曝光" numFmtId="0" formula="JD曝光/代理曝光" databaseField="0"/>
    <cacheField name="代理点击折损" numFmtId="0" formula=" 1-UV/代理点击" databaseField="0"/>
    <cacheField name="JD点击折损" numFmtId="0" formula=" 1-UV/JD点击" databaseField="0"/>
    <cacheField name="ROI-" numFmtId="0" formula="'GMV-'/实际费用" databaseField="0"/>
    <cacheField name="ROI+" numFmtId="0" formula="'GMV+'/实际费用" databaseField="0"/>
    <cacheField name="代理-CTR" numFmtId="0" formula="代理点击/代理曝光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s v="北京美通互动广告传媒股份有限公司"/>
    <x v="0"/>
    <x v="0"/>
    <x v="0"/>
    <s v="游泳池15S、KTV15S"/>
    <s v="购买"/>
    <s v="CPD"/>
    <x v="0"/>
    <x v="0"/>
    <x v="0"/>
    <n v="294231"/>
    <n v="210402.92264150942"/>
    <x v="0"/>
    <s v="家电"/>
    <n v="3522070"/>
    <n v="149513"/>
    <n v="0"/>
    <n v="0"/>
    <n v="6838000"/>
    <n v="13676"/>
    <n v="3502416"/>
    <n v="110691"/>
    <n v="64260"/>
    <n v="45506"/>
    <n v="10107"/>
    <n v="0"/>
    <n v="11"/>
    <n v="0"/>
    <n v="20"/>
    <n v="20"/>
    <n v="12640.1"/>
    <n v="20"/>
    <n v="12640.1"/>
    <n v="20"/>
    <n v="12640.1"/>
    <d v="2017-09-21T00:00:00"/>
    <n v="283"/>
    <n v="9176"/>
  </r>
  <r>
    <x v="0"/>
    <s v="北京美通互动广告传媒股份有限公司"/>
    <x v="0"/>
    <x v="0"/>
    <x v="1"/>
    <s v="游泳池15S、KTV15S"/>
    <s v="购买"/>
    <s v="CPD"/>
    <x v="0"/>
    <x v="0"/>
    <x v="0"/>
    <n v="692307.7"/>
    <n v="495065.31754716975"/>
    <x v="0"/>
    <s v="家电"/>
    <n v="25034051"/>
    <n v="196233"/>
    <n v="0"/>
    <n v="0"/>
    <n v="15384000"/>
    <n v="30768"/>
    <n v="24983590"/>
    <n v="160546"/>
    <n v="90675"/>
    <n v="72071"/>
    <n v="11259"/>
    <n v="2"/>
    <n v="27"/>
    <n v="0"/>
    <n v="34"/>
    <n v="42"/>
    <n v="10966.8"/>
    <n v="34"/>
    <n v="10966.8"/>
    <n v="34"/>
    <n v="10966.8"/>
    <d v="2017-09-21T00:00:00"/>
    <n v="283"/>
    <n v="9177"/>
  </r>
  <r>
    <x v="1"/>
    <m/>
    <x v="1"/>
    <x v="1"/>
    <x v="2"/>
    <m/>
    <m/>
    <m/>
    <x v="1"/>
    <x v="1"/>
    <x v="1"/>
    <m/>
    <m/>
    <x v="1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outline="1" outlineData="1" multipleFieldFilters="0" rowHeaderCaption="日期">
  <location ref="A4:AB6" firstHeaderRow="0" firstDataRow="1" firstDataCol="1" rowPageCount="2" colPageCount="1"/>
  <pivotFields count="57">
    <pivotField axis="axisRow" showAll="0" sortType="ascending">
      <items count="3">
        <item x="0"/>
        <item x="1"/>
        <item t="default"/>
      </items>
    </pivotField>
    <pivotField showAll="0" defaultSubtotal="0"/>
    <pivotField multipleItemSelectionAllowed="1" showAll="0">
      <items count="3">
        <item x="1"/>
        <item x="0"/>
        <item t="default"/>
      </items>
    </pivotField>
    <pivotField showAll="0" defaultSubtotal="0"/>
    <pivotField showAll="0"/>
    <pivotField showAll="0"/>
    <pivotField showAll="0"/>
    <pivotField showAll="0"/>
    <pivotField axis="axisPage" multipleItemSelectionAllowed="1" showAll="0">
      <items count="3">
        <item x="1"/>
        <item x="0"/>
        <item t="default"/>
      </items>
    </pivotField>
    <pivotField multipleItemSelectionAllowed="1" showAll="0"/>
    <pivotField showAll="0" defaultSubtotal="0"/>
    <pivotField dataField="1" showAll="0" defaultSubtotal="0"/>
    <pivotField dataField="1" showAll="0" defaultSubtotal="0"/>
    <pivotField axis="axisPage" multipleItemSelectionAllowed="1" showAll="0" defaultSubtotal="0">
      <items count="2">
        <item h="1" x="1"/>
        <item x="0"/>
      </items>
    </pivotField>
    <pivotField showAll="0" defaultSubtotal="0"/>
    <pivotField dataField="1" showAll="0"/>
    <pivotField dataField="1" showAll="0"/>
    <pivotField showAll="0"/>
    <pivotField showAll="0"/>
    <pivotField showAll="0" defaultSubtotal="0"/>
    <pivotField showAll="0" defaultSubtotal="0"/>
    <pivotField dataField="1" showAll="0" defaultSubtotal="0"/>
    <pivotField dataField="1" showAll="0"/>
    <pivotField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</colItems>
  <pageFields count="2">
    <pageField fld="8" hier="-1"/>
    <pageField fld="13" hier="-1"/>
  </pageFields>
  <dataFields count="27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代理-CTR" fld="56" baseField="0" baseItem="0" numFmtId="10"/>
    <dataField name=" JD曝光" fld="21" baseField="0" baseItem="97" numFmtId="3"/>
    <dataField name=" JD点击" fld="22" baseField="0" baseItem="0" numFmtId="3"/>
    <dataField name=" JD-CTR" fld="42" baseField="0" baseItem="0" numFmtId="10"/>
    <dataField name="UV " fld="24" baseField="0" baseItem="0" numFmtId="3"/>
    <dataField name=" 访问深度" fld="47" baseField="0" baseItem="0" numFmtId="4"/>
    <dataField name=" 订单量" fld="34" baseField="0" baseItem="0" numFmtId="180"/>
    <dataField name=" 订单金额" fld="35" baseField="0" baseItem="0" numFmtId="180"/>
    <dataField name=" 客单价" fld="45" baseField="0" baseItem="0" numFmtId="180"/>
    <dataField name=" ROI+" fld="55" baseField="0" baseItem="0" numFmtId="187"/>
    <dataField name=" ROI" fld="39" baseField="0" baseItem="0" numFmtId="4"/>
    <dataField name=" ROI-" fld="54" baseField="0" baseItem="1" numFmtId="187"/>
    <dataField name=" UV成本" fld="40" baseField="0" baseItem="0" numFmtId="187"/>
    <dataField name=" UV价值 " fld="43" baseField="0" baseItem="0" numFmtId="2"/>
    <dataField name=" 转化率" fld="44" baseField="0" baseItem="0" numFmtId="10"/>
    <dataField name=" JD-CPC" fld="41" baseField="0" baseItem="0" numFmtId="4"/>
    <dataField name=" 代理-CPC" fld="48" baseField="0" baseItem="0" numFmtId="181"/>
    <dataField name=" 代理-CPM" fld="46" baseField="0" baseItem="0" numFmtId="181"/>
    <dataField name=" JD/代理点击" fld="50" baseField="0" baseItem="1" numFmtId="182"/>
    <dataField name=" JD/代理曝光" fld="51" baseField="0" baseItem="1" numFmtId="182"/>
    <dataField name=" 代理点击折损" fld="52" baseField="0" baseItem="1" numFmtId="182"/>
    <dataField name=" JD点击折损" fld="53" baseField="0" baseItem="1" numFmtId="182"/>
  </dataFields>
  <formats count="94">
    <format dxfId="1072">
      <pivotArea type="all" dataOnly="0" outline="0" fieldPosition="0"/>
    </format>
    <format dxfId="1071">
      <pivotArea field="2" type="button" dataOnly="0" labelOnly="1" outline="0"/>
    </format>
    <format dxfId="1070">
      <pivotArea type="all" dataOnly="0" outline="0" fieldPosition="0"/>
    </format>
    <format dxfId="1069">
      <pivotArea field="2" type="button" dataOnly="0" labelOnly="1" outline="0"/>
    </format>
    <format dxfId="1068">
      <pivotArea outline="0" collapsedLevelsAreSubtotals="1" fieldPosition="0">
        <references count="1">
          <reference field="4294967294" count="1" selected="0">
            <x v="15"/>
          </reference>
        </references>
      </pivotArea>
    </format>
    <format dxfId="1067">
      <pivotArea outline="0" collapsedLevelsAreSubtotals="1" fieldPosition="0">
        <references count="1">
          <reference field="4294967294" count="1" selected="0">
            <x v="20"/>
          </reference>
        </references>
      </pivotArea>
    </format>
    <format dxfId="1066">
      <pivotArea dataOnly="0" labelOnly="1" outline="0" fieldPosition="0">
        <references count="1">
          <reference field="4294967294" count="4">
            <x v="7"/>
            <x v="9"/>
            <x v="15"/>
            <x v="20"/>
          </reference>
        </references>
      </pivotArea>
    </format>
    <format dxfId="1065">
      <pivotArea outline="0" collapsedLevelsAreSubtotals="1" fieldPosition="0">
        <references count="1">
          <reference field="4294967294" count="1" selected="0">
            <x v="19"/>
          </reference>
        </references>
      </pivotArea>
    </format>
    <format dxfId="106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1063">
      <pivotArea dataOnly="0" labelOnly="1" outline="0" fieldPosition="0">
        <references count="1">
          <reference field="4294967294" count="7">
            <x v="7"/>
            <x v="9"/>
            <x v="13"/>
            <x v="15"/>
            <x v="18"/>
            <x v="19"/>
            <x v="20"/>
          </reference>
        </references>
      </pivotArea>
    </format>
    <format dxfId="1062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1061">
      <pivotArea outline="0" collapsedLevelsAreSubtotals="1" fieldPosition="0">
        <references count="1">
          <reference field="4294967294" count="1" selected="0">
            <x v="22"/>
          </reference>
        </references>
      </pivotArea>
    </format>
    <format dxfId="1060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059">
      <pivotArea outline="0" collapsedLevelsAreSubtotals="1" fieldPosition="0"/>
    </format>
    <format dxfId="1058">
      <pivotArea dataOnly="0" labelOnly="1" outline="0" fieldPosition="0">
        <references count="1">
          <reference field="4294967294" count="10">
            <x v="3"/>
            <x v="4"/>
            <x v="7"/>
            <x v="9"/>
            <x v="13"/>
            <x v="15"/>
            <x v="18"/>
            <x v="19"/>
            <x v="20"/>
            <x v="22"/>
          </reference>
        </references>
      </pivotArea>
    </format>
    <format dxfId="1057">
      <pivotArea outline="0" collapsedLevelsAreSubtotals="1" fieldPosition="0">
        <references count="1">
          <reference field="4294967294" count="4" selected="0">
            <x v="3"/>
            <x v="4"/>
            <x v="7"/>
            <x v="9"/>
          </reference>
        </references>
      </pivotArea>
    </format>
    <format dxfId="1056">
      <pivotArea dataOnly="0" labelOnly="1" outline="0" fieldPosition="0">
        <references count="1">
          <reference field="4294967294" count="4">
            <x v="3"/>
            <x v="4"/>
            <x v="7"/>
            <x v="9"/>
          </reference>
        </references>
      </pivotArea>
    </format>
    <format dxfId="1055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05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53">
      <pivotArea dataOnly="0" labelOnly="1" outline="0" fieldPosition="0">
        <references count="1">
          <reference field="4294967294" count="11">
            <x v="3"/>
            <x v="4"/>
            <x v="6"/>
            <x v="7"/>
            <x v="9"/>
            <x v="13"/>
            <x v="15"/>
            <x v="18"/>
            <x v="19"/>
            <x v="20"/>
            <x v="22"/>
          </reference>
        </references>
      </pivotArea>
    </format>
    <format dxfId="1052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105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050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1049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048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6"/>
            <x v="7"/>
            <x v="9"/>
            <x v="10"/>
            <x v="13"/>
            <x v="15"/>
            <x v="18"/>
            <x v="19"/>
            <x v="20"/>
            <x v="21"/>
            <x v="22"/>
          </reference>
        </references>
      </pivotArea>
    </format>
    <format dxfId="1047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6"/>
            <x v="7"/>
            <x v="9"/>
            <x v="10"/>
            <x v="13"/>
            <x v="15"/>
            <x v="18"/>
            <x v="19"/>
            <x v="20"/>
            <x v="21"/>
            <x v="22"/>
          </reference>
        </references>
      </pivotArea>
    </format>
    <format dxfId="1046">
      <pivotArea outline="0" fieldPosition="0">
        <references count="1">
          <reference field="4294967294" count="1">
            <x v="2"/>
          </reference>
        </references>
      </pivotArea>
    </format>
    <format dxfId="1045">
      <pivotArea outline="0" fieldPosition="0">
        <references count="1">
          <reference field="4294967294" count="1">
            <x v="0"/>
          </reference>
        </references>
      </pivotArea>
    </format>
    <format dxfId="1044">
      <pivotArea outline="0" fieldPosition="0">
        <references count="1">
          <reference field="4294967294" count="1">
            <x v="1"/>
          </reference>
        </references>
      </pivotArea>
    </format>
    <format dxfId="1043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042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041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040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039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038">
      <pivotArea dataOnly="0" labelOnly="1" outline="0" fieldPosition="0">
        <references count="1">
          <reference field="4294967294" count="4">
            <x v="23"/>
            <x v="24"/>
            <x v="25"/>
            <x v="26"/>
          </reference>
        </references>
      </pivotArea>
    </format>
    <format dxfId="1037">
      <pivotArea dataOnly="0" labelOnly="1" outline="0" fieldPosition="0">
        <references count="1">
          <reference field="4294967294" count="4">
            <x v="23"/>
            <x v="24"/>
            <x v="25"/>
            <x v="26"/>
          </reference>
        </references>
      </pivotArea>
    </format>
    <format dxfId="1036">
      <pivotArea outline="0" fieldPosition="0">
        <references count="1">
          <reference field="4294967294" count="1">
            <x v="23"/>
          </reference>
        </references>
      </pivotArea>
    </format>
    <format dxfId="1035">
      <pivotArea outline="0" fieldPosition="0">
        <references count="1">
          <reference field="4294967294" count="1">
            <x v="24"/>
          </reference>
        </references>
      </pivotArea>
    </format>
    <format dxfId="1034">
      <pivotArea outline="0" fieldPosition="0">
        <references count="1">
          <reference field="4294967294" count="1">
            <x v="25"/>
          </reference>
        </references>
      </pivotArea>
    </format>
    <format dxfId="1033">
      <pivotArea outline="0" fieldPosition="0">
        <references count="1">
          <reference field="4294967294" count="1">
            <x v="26"/>
          </reference>
        </references>
      </pivotArea>
    </format>
    <format dxfId="1032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031">
      <pivotArea outline="0" fieldPosition="0">
        <references count="1">
          <reference field="4294967294" count="1">
            <x v="13"/>
          </reference>
        </references>
      </pivotArea>
    </format>
    <format dxfId="1030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029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028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027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026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025">
      <pivotArea outline="0" fieldPosition="0">
        <references count="1">
          <reference field="4294967294" count="1">
            <x v="16"/>
          </reference>
        </references>
      </pivotArea>
    </format>
    <format dxfId="1024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023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022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021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020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6"/>
            <x v="7"/>
            <x v="9"/>
            <x v="10"/>
            <x v="13"/>
            <x v="15"/>
            <x v="16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1019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6"/>
            <x v="7"/>
            <x v="9"/>
            <x v="10"/>
            <x v="13"/>
            <x v="15"/>
            <x v="16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1018">
      <pivotArea dataOnly="0" labelOnly="1" outline="0" fieldPosition="0">
        <references count="1">
          <reference field="4294967294" count="4">
            <x v="23"/>
            <x v="24"/>
            <x v="25"/>
            <x v="26"/>
          </reference>
        </references>
      </pivotArea>
    </format>
    <format dxfId="1017">
      <pivotArea dataOnly="0" labelOnly="1" outline="0" fieldPosition="0">
        <references count="1">
          <reference field="4294967294" count="4">
            <x v="23"/>
            <x v="24"/>
            <x v="25"/>
            <x v="26"/>
          </reference>
        </references>
      </pivotArea>
    </format>
    <format dxfId="1016">
      <pivotArea dataOnly="0" labelOnly="1" fieldPosition="0">
        <references count="1">
          <reference field="0" count="0"/>
        </references>
      </pivotArea>
    </format>
    <format dxfId="1015">
      <pivotArea dataOnly="0" labelOnly="1" grandRow="1" outline="0" fieldPosition="0"/>
    </format>
    <format dxfId="1014">
      <pivotArea field="0" type="button" dataOnly="0" labelOnly="1" outline="0" axis="axisRow" fieldPosition="0"/>
    </format>
    <format dxfId="1013">
      <pivotArea dataOnly="0" labelOnly="1" fieldPosition="0">
        <references count="1">
          <reference field="0" count="0"/>
        </references>
      </pivotArea>
    </format>
    <format dxfId="1012">
      <pivotArea dataOnly="0" labelOnly="1" grandRow="1" outline="0" fieldPosition="0"/>
    </format>
    <format dxfId="1011">
      <pivotArea outline="0" fieldPosition="0">
        <references count="1">
          <reference field="4294967294" count="1">
            <x v="14"/>
          </reference>
        </references>
      </pivotArea>
    </format>
    <format dxfId="101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009">
      <pivotArea outline="0" fieldPosition="0">
        <references count="1">
          <reference field="4294967294" count="1">
            <x v="17"/>
          </reference>
        </references>
      </pivotArea>
    </format>
    <format dxfId="1008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007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006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005">
      <pivotArea outline="0" fieldPosition="0">
        <references count="1">
          <reference field="4294967294" count="1">
            <x v="11"/>
          </reference>
        </references>
      </pivotArea>
    </format>
    <format dxfId="100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00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002">
      <pivotArea outline="0" fieldPosition="0">
        <references count="1">
          <reference field="4294967294" count="1">
            <x v="12"/>
          </reference>
        </references>
      </pivotArea>
    </format>
    <format dxfId="100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0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99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998">
      <pivotArea field="0" type="button" dataOnly="0" labelOnly="1" outline="0" axis="axisRow" fieldPosition="0"/>
    </format>
    <format dxfId="997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6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996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995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994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993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992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991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990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989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988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987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986">
      <pivotArea outline="0" fieldPosition="0">
        <references count="1">
          <reference field="4294967294" count="1">
            <x v="5"/>
          </reference>
        </references>
      </pivotArea>
    </format>
    <format dxfId="985">
      <pivotArea outline="0" fieldPosition="0">
        <references count="1">
          <reference field="4294967294" count="1">
            <x v="8"/>
          </reference>
        </references>
      </pivotArea>
    </format>
    <format dxfId="98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8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8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8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8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79">
      <pivotArea dataOnly="0" labelOnly="1" outline="0" fieldPosition="0">
        <references count="1">
          <reference field="4294967294" count="1">
            <x v="5"/>
          </reference>
        </references>
      </pivotArea>
    </format>
  </formats>
  <pivotTableStyleInfo name="PivotStyleMedium10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日期">
  <location ref="A5:AC7" firstHeaderRow="0" firstDataRow="1" firstDataCol="2" rowPageCount="3" colPageCount="1"/>
  <pivotFields count="57">
    <pivotField axis="axisPage" compact="0" outline="0" showAll="0" sortType="ascending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sortType="descending" defaultSubtotal="0">
      <items count="2">
        <item x="1"/>
        <item x="0"/>
      </items>
      <autoSortScope>
        <pivotArea dataOnly="0" outline="0" fieldPosition="0">
          <references count="1">
            <reference field="4294967294" count="1" selected="0">
              <x v="16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9"/>
    <field x="2"/>
  </rowFields>
  <rowItems count="2">
    <i>
      <x v="1"/>
      <x v="1"/>
    </i>
    <i t="grand">
      <x/>
    </i>
  </rowItems>
  <colFields count="1">
    <field x="-2"/>
  </colFields>
  <colItems count="2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</colItems>
  <pageFields count="3">
    <pageField fld="8" hier="-1"/>
    <pageField fld="13" hier="-1"/>
    <pageField fld="0" hier="-1"/>
  </pageFields>
  <dataFields count="27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代理-CTR" fld="56" baseField="2" baseItem="1" numFmtId="10"/>
    <dataField name=" JD曝光" fld="21" baseField="0" baseItem="97" numFmtId="3"/>
    <dataField name=" JD点击" fld="22" baseField="0" baseItem="0" numFmtId="3"/>
    <dataField name=" JD-CTR" fld="42" baseField="2" baseItem="1" numFmtId="10"/>
    <dataField name="UV " fld="24" baseField="0" baseItem="0" numFmtId="3"/>
    <dataField name=" 访问深度" fld="47" baseField="0" baseItem="0" numFmtId="4"/>
    <dataField name=" 订单量" fld="34" baseField="0" baseItem="0" numFmtId="180"/>
    <dataField name=" 订单金额" fld="35" baseField="0" baseItem="0" numFmtId="180"/>
    <dataField name=" 客单价" fld="45" baseField="0" baseItem="0" numFmtId="180"/>
    <dataField name=" ROI+" fld="55" baseField="0" baseItem="0" numFmtId="187"/>
    <dataField name=" ROI" fld="39" baseField="0" baseItem="0" numFmtId="4"/>
    <dataField name=" ROI-" fld="54" baseField="0" baseItem="1" numFmtId="187"/>
    <dataField name=" UV成本" fld="40" baseField="0" baseItem="0" numFmtId="187"/>
    <dataField name=" UV价值 " fld="43" baseField="0" baseItem="0" numFmtId="2"/>
    <dataField name=" 转化率" fld="44" baseField="0" baseItem="0" numFmtId="10"/>
    <dataField name=" JD-CPC" fld="41" baseField="0" baseItem="0" numFmtId="4"/>
    <dataField name=" 代理-CPC" fld="48" baseField="0" baseItem="0" numFmtId="181"/>
    <dataField name=" 代理-CPM" fld="46" baseField="0" baseItem="0" numFmtId="181"/>
    <dataField name=" JD/代理点击" fld="50" baseField="0" baseItem="1" numFmtId="182"/>
    <dataField name=" JD/代理曝光" fld="51" baseField="0" baseItem="1" numFmtId="182"/>
    <dataField name=" 代理点击折损" fld="52" baseField="0" baseItem="1" numFmtId="182"/>
    <dataField name=" JD点击折损" fld="53" baseField="0" baseItem="1" numFmtId="182"/>
  </dataFields>
  <formats count="104">
    <format dxfId="978">
      <pivotArea type="all" dataOnly="0" outline="0" fieldPosition="0"/>
    </format>
    <format dxfId="977">
      <pivotArea field="2" type="button" dataOnly="0" labelOnly="1" outline="0" axis="axisRow" fieldPosition="1"/>
    </format>
    <format dxfId="976">
      <pivotArea type="all" dataOnly="0" outline="0" fieldPosition="0"/>
    </format>
    <format dxfId="975">
      <pivotArea field="2" type="button" dataOnly="0" labelOnly="1" outline="0" axis="axisRow" fieldPosition="1"/>
    </format>
    <format dxfId="974">
      <pivotArea outline="0" collapsedLevelsAreSubtotals="1" fieldPosition="0">
        <references count="1">
          <reference field="4294967294" count="1" selected="0">
            <x v="15"/>
          </reference>
        </references>
      </pivotArea>
    </format>
    <format dxfId="973">
      <pivotArea outline="0" collapsedLevelsAreSubtotals="1" fieldPosition="0">
        <references count="1">
          <reference field="4294967294" count="1" selected="0">
            <x v="20"/>
          </reference>
        </references>
      </pivotArea>
    </format>
    <format dxfId="972">
      <pivotArea dataOnly="0" labelOnly="1" outline="0" fieldPosition="0">
        <references count="1">
          <reference field="4294967294" count="4">
            <x v="7"/>
            <x v="9"/>
            <x v="15"/>
            <x v="20"/>
          </reference>
        </references>
      </pivotArea>
    </format>
    <format dxfId="971">
      <pivotArea outline="0" collapsedLevelsAreSubtotals="1" fieldPosition="0">
        <references count="1">
          <reference field="4294967294" count="1" selected="0">
            <x v="19"/>
          </reference>
        </references>
      </pivotArea>
    </format>
    <format dxfId="970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969">
      <pivotArea dataOnly="0" labelOnly="1" outline="0" fieldPosition="0">
        <references count="1">
          <reference field="4294967294" count="7">
            <x v="7"/>
            <x v="9"/>
            <x v="13"/>
            <x v="15"/>
            <x v="18"/>
            <x v="19"/>
            <x v="20"/>
          </reference>
        </references>
      </pivotArea>
    </format>
    <format dxfId="968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967">
      <pivotArea outline="0" collapsedLevelsAreSubtotals="1" fieldPosition="0">
        <references count="1">
          <reference field="4294967294" count="1" selected="0">
            <x v="22"/>
          </reference>
        </references>
      </pivotArea>
    </format>
    <format dxfId="966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965">
      <pivotArea outline="0" collapsedLevelsAreSubtotals="1" fieldPosition="0"/>
    </format>
    <format dxfId="964">
      <pivotArea dataOnly="0" labelOnly="1" outline="0" fieldPosition="0">
        <references count="1">
          <reference field="4294967294" count="10">
            <x v="3"/>
            <x v="4"/>
            <x v="7"/>
            <x v="9"/>
            <x v="13"/>
            <x v="15"/>
            <x v="18"/>
            <x v="19"/>
            <x v="20"/>
            <x v="22"/>
          </reference>
        </references>
      </pivotArea>
    </format>
    <format dxfId="963">
      <pivotArea outline="0" collapsedLevelsAreSubtotals="1" fieldPosition="0">
        <references count="1">
          <reference field="4294967294" count="4" selected="0">
            <x v="3"/>
            <x v="4"/>
            <x v="7"/>
            <x v="9"/>
          </reference>
        </references>
      </pivotArea>
    </format>
    <format dxfId="962">
      <pivotArea dataOnly="0" labelOnly="1" outline="0" fieldPosition="0">
        <references count="1">
          <reference field="4294967294" count="4">
            <x v="3"/>
            <x v="4"/>
            <x v="7"/>
            <x v="9"/>
          </reference>
        </references>
      </pivotArea>
    </format>
    <format dxfId="961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96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59">
      <pivotArea dataOnly="0" labelOnly="1" outline="0" fieldPosition="0">
        <references count="1">
          <reference field="4294967294" count="11">
            <x v="3"/>
            <x v="4"/>
            <x v="6"/>
            <x v="7"/>
            <x v="9"/>
            <x v="13"/>
            <x v="15"/>
            <x v="18"/>
            <x v="19"/>
            <x v="20"/>
            <x v="22"/>
          </reference>
        </references>
      </pivotArea>
    </format>
    <format dxfId="958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95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56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955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954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6"/>
            <x v="7"/>
            <x v="9"/>
            <x v="10"/>
            <x v="13"/>
            <x v="15"/>
            <x v="18"/>
            <x v="19"/>
            <x v="20"/>
            <x v="21"/>
            <x v="22"/>
          </reference>
        </references>
      </pivotArea>
    </format>
    <format dxfId="953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6"/>
            <x v="7"/>
            <x v="9"/>
            <x v="10"/>
            <x v="13"/>
            <x v="15"/>
            <x v="18"/>
            <x v="19"/>
            <x v="20"/>
            <x v="21"/>
            <x v="22"/>
          </reference>
        </references>
      </pivotArea>
    </format>
    <format dxfId="952">
      <pivotArea outline="0" fieldPosition="0">
        <references count="1">
          <reference field="4294967294" count="1">
            <x v="2"/>
          </reference>
        </references>
      </pivotArea>
    </format>
    <format dxfId="951">
      <pivotArea outline="0" fieldPosition="0">
        <references count="1">
          <reference field="4294967294" count="1">
            <x v="0"/>
          </reference>
        </references>
      </pivotArea>
    </format>
    <format dxfId="950">
      <pivotArea outline="0" fieldPosition="0">
        <references count="1">
          <reference field="4294967294" count="1">
            <x v="1"/>
          </reference>
        </references>
      </pivotArea>
    </format>
    <format dxfId="949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948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947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946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945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944">
      <pivotArea dataOnly="0" labelOnly="1" outline="0" fieldPosition="0">
        <references count="1">
          <reference field="4294967294" count="4">
            <x v="23"/>
            <x v="24"/>
            <x v="25"/>
            <x v="26"/>
          </reference>
        </references>
      </pivotArea>
    </format>
    <format dxfId="943">
      <pivotArea dataOnly="0" labelOnly="1" outline="0" fieldPosition="0">
        <references count="1">
          <reference field="4294967294" count="4">
            <x v="23"/>
            <x v="24"/>
            <x v="25"/>
            <x v="26"/>
          </reference>
        </references>
      </pivotArea>
    </format>
    <format dxfId="942">
      <pivotArea outline="0" fieldPosition="0">
        <references count="1">
          <reference field="4294967294" count="1">
            <x v="23"/>
          </reference>
        </references>
      </pivotArea>
    </format>
    <format dxfId="941">
      <pivotArea outline="0" fieldPosition="0">
        <references count="1">
          <reference field="4294967294" count="1">
            <x v="24"/>
          </reference>
        </references>
      </pivotArea>
    </format>
    <format dxfId="940">
      <pivotArea outline="0" fieldPosition="0">
        <references count="1">
          <reference field="4294967294" count="1">
            <x v="25"/>
          </reference>
        </references>
      </pivotArea>
    </format>
    <format dxfId="939">
      <pivotArea outline="0" fieldPosition="0">
        <references count="1">
          <reference field="4294967294" count="1">
            <x v="26"/>
          </reference>
        </references>
      </pivotArea>
    </format>
    <format dxfId="938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937">
      <pivotArea outline="0" fieldPosition="0">
        <references count="1">
          <reference field="4294967294" count="1">
            <x v="13"/>
          </reference>
        </references>
      </pivotArea>
    </format>
    <format dxfId="936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935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934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933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932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931">
      <pivotArea outline="0" fieldPosition="0">
        <references count="1">
          <reference field="4294967294" count="1">
            <x v="16"/>
          </reference>
        </references>
      </pivotArea>
    </format>
    <format dxfId="930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929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928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927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926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6"/>
            <x v="7"/>
            <x v="9"/>
            <x v="10"/>
            <x v="13"/>
            <x v="15"/>
            <x v="16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925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6"/>
            <x v="7"/>
            <x v="9"/>
            <x v="10"/>
            <x v="13"/>
            <x v="15"/>
            <x v="16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924">
      <pivotArea dataOnly="0" labelOnly="1" outline="0" fieldPosition="0">
        <references count="1">
          <reference field="4294967294" count="4">
            <x v="23"/>
            <x v="24"/>
            <x v="25"/>
            <x v="26"/>
          </reference>
        </references>
      </pivotArea>
    </format>
    <format dxfId="923">
      <pivotArea dataOnly="0" labelOnly="1" outline="0" fieldPosition="0">
        <references count="1">
          <reference field="4294967294" count="4">
            <x v="23"/>
            <x v="24"/>
            <x v="25"/>
            <x v="26"/>
          </reference>
        </references>
      </pivotArea>
    </format>
    <format dxfId="922">
      <pivotArea dataOnly="0" labelOnly="1" fieldPosition="0">
        <references count="1">
          <reference field="0" count="0"/>
        </references>
      </pivotArea>
    </format>
    <format dxfId="921">
      <pivotArea field="0" type="button" dataOnly="0" labelOnly="1" outline="0" axis="axisPage" fieldPosition="2"/>
    </format>
    <format dxfId="920">
      <pivotArea dataOnly="0" labelOnly="1" fieldPosition="0">
        <references count="1">
          <reference field="0" count="0"/>
        </references>
      </pivotArea>
    </format>
    <format dxfId="919">
      <pivotArea outline="0" fieldPosition="0">
        <references count="1">
          <reference field="4294967294" count="1">
            <x v="14"/>
          </reference>
        </references>
      </pivotArea>
    </format>
    <format dxfId="91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917">
      <pivotArea outline="0" fieldPosition="0">
        <references count="1">
          <reference field="4294967294" count="1">
            <x v="17"/>
          </reference>
        </references>
      </pivotArea>
    </format>
    <format dxfId="916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915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914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913">
      <pivotArea outline="0" fieldPosition="0">
        <references count="1">
          <reference field="4294967294" count="1">
            <x v="11"/>
          </reference>
        </references>
      </pivotArea>
    </format>
    <format dxfId="91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1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10">
      <pivotArea outline="0" fieldPosition="0">
        <references count="1">
          <reference field="4294967294" count="1">
            <x v="12"/>
          </reference>
        </references>
      </pivotArea>
    </format>
    <format dxfId="90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90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907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906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6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905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904">
      <pivotArea dataOnly="0" labelOnly="1" outline="0" fieldPosition="0">
        <references count="1">
          <reference field="0" count="0"/>
        </references>
      </pivotArea>
    </format>
    <format dxfId="903">
      <pivotArea field="0" type="button" dataOnly="0" labelOnly="1" outline="0" axis="axisPage" fieldPosition="2"/>
    </format>
    <format dxfId="902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901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900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899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898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897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896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895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894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893">
      <pivotArea field="9" type="button" dataOnly="0" labelOnly="1" outline="0" axis="axisRow" fieldPosition="0"/>
    </format>
    <format dxfId="892">
      <pivotArea field="2" type="button" dataOnly="0" labelOnly="1" outline="0" axis="axisRow" fieldPosition="1"/>
    </format>
    <format dxfId="891">
      <pivotArea dataOnly="0" labelOnly="1" outline="0" fieldPosition="0">
        <references count="1">
          <reference field="9" count="0"/>
        </references>
      </pivotArea>
    </format>
    <format dxfId="890">
      <pivotArea dataOnly="0" labelOnly="1" grandRow="1" outline="0" fieldPosition="0"/>
    </format>
    <format dxfId="889">
      <pivotArea dataOnly="0" labelOnly="1" outline="0" fieldPosition="0">
        <references count="2">
          <reference field="2" count="1">
            <x v="1"/>
          </reference>
          <reference field="9" count="1" selected="0">
            <x v="1"/>
          </reference>
        </references>
      </pivotArea>
    </format>
    <format dxfId="888">
      <pivotArea dataOnly="0" labelOnly="1" outline="0" fieldPosition="0">
        <references count="2">
          <reference field="2" count="1">
            <x v="0"/>
          </reference>
          <reference field="9" count="1" selected="0">
            <x v="0"/>
          </reference>
        </references>
      </pivotArea>
    </format>
    <format dxfId="887">
      <pivotArea field="9" type="button" dataOnly="0" labelOnly="1" outline="0" axis="axisRow" fieldPosition="0"/>
    </format>
    <format dxfId="886">
      <pivotArea field="2" type="button" dataOnly="0" labelOnly="1" outline="0" axis="axisRow" fieldPosition="1"/>
    </format>
    <format dxfId="885">
      <pivotArea dataOnly="0" labelOnly="1" outline="0" fieldPosition="0">
        <references count="1">
          <reference field="9" count="0"/>
        </references>
      </pivotArea>
    </format>
    <format dxfId="884">
      <pivotArea dataOnly="0" labelOnly="1" grandRow="1" outline="0" fieldPosition="0"/>
    </format>
    <format dxfId="883">
      <pivotArea dataOnly="0" labelOnly="1" outline="0" fieldPosition="0">
        <references count="2">
          <reference field="2" count="1">
            <x v="1"/>
          </reference>
          <reference field="9" count="1" selected="0">
            <x v="1"/>
          </reference>
        </references>
      </pivotArea>
    </format>
    <format dxfId="882">
      <pivotArea dataOnly="0" labelOnly="1" outline="0" fieldPosition="0">
        <references count="2">
          <reference field="2" count="1">
            <x v="0"/>
          </reference>
          <reference field="9" count="1" selected="0">
            <x v="0"/>
          </reference>
        </references>
      </pivotArea>
    </format>
    <format dxfId="881">
      <pivotArea outline="0" fieldPosition="0">
        <references count="1">
          <reference field="4294967294" count="1">
            <x v="5"/>
          </reference>
        </references>
      </pivotArea>
    </format>
    <format dxfId="880">
      <pivotArea outline="0" fieldPosition="0">
        <references count="1">
          <reference field="4294967294" count="1">
            <x v="8"/>
          </reference>
        </references>
      </pivotArea>
    </format>
    <format dxfId="87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7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7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7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875">
      <pivotArea dataOnly="0" labelOnly="1" outline="0" fieldPosition="0">
        <references count="1">
          <reference field="4294967294" count="2">
            <x v="5"/>
            <x v="8"/>
          </reference>
        </references>
      </pivotArea>
    </format>
  </formats>
  <pivotTableStyleInfo name="PivotStyleMedium10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日期">
  <location ref="A4:AE8" firstHeaderRow="0" firstDataRow="1" firstDataCol="4" rowPageCount="2" colPageCount="1"/>
  <pivotFields count="57">
    <pivotField axis="axisRow" compact="0" outline="0" showAll="0" sortType="ascending">
      <items count="3">
        <item x="0"/>
        <item x="1"/>
        <item t="default"/>
      </items>
    </pivotField>
    <pivotField compact="0" outline="0" showAll="0" defaultSubtotal="0"/>
    <pivotField axis="axisRow" compact="0" outline="0" multipleItemSelectionAllowed="1" showAll="0">
      <items count="3">
        <item x="1"/>
        <item x="0"/>
        <item t="default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 sortType="descending" defaultSubtotal="0">
      <items count="2">
        <item x="1"/>
        <item x="0"/>
      </items>
      <autoSortScope>
        <pivotArea dataOnly="0" outline="0" fieldPosition="0">
          <references count="1">
            <reference field="4294967294" count="1" selected="0">
              <x v="16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 defaultSubtota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4">
    <field x="2"/>
    <field x="3"/>
    <field x="4"/>
    <field x="0"/>
  </rowFields>
  <rowItems count="4">
    <i>
      <x v="1"/>
      <x v="1"/>
      <x v="1"/>
      <x/>
    </i>
    <i r="2">
      <x v="2"/>
      <x/>
    </i>
    <i t="default">
      <x v="1"/>
    </i>
    <i t="grand">
      <x/>
    </i>
  </rowItems>
  <colFields count="1">
    <field x="-2"/>
  </colFields>
  <colItems count="2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</colItems>
  <pageFields count="2">
    <pageField fld="8" hier="-1"/>
    <pageField fld="13" hier="-1"/>
  </pageFields>
  <dataFields count="27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代理-CTR" fld="56" baseField="0" baseItem="0" numFmtId="10"/>
    <dataField name=" JD曝光" fld="21" baseField="0" baseItem="97" numFmtId="3"/>
    <dataField name=" JD点击" fld="22" baseField="0" baseItem="0" numFmtId="3"/>
    <dataField name=" JD-CTR" fld="42" baseField="0" baseItem="0" numFmtId="10"/>
    <dataField name="UV " fld="24" baseField="0" baseItem="0" numFmtId="3"/>
    <dataField name=" 访问深度" fld="47" baseField="0" baseItem="0" numFmtId="4"/>
    <dataField name=" 订单量" fld="34" baseField="0" baseItem="0" numFmtId="180"/>
    <dataField name=" 订单金额" fld="35" baseField="0" baseItem="0" numFmtId="180"/>
    <dataField name=" 客单价" fld="45" baseField="0" baseItem="0" numFmtId="180"/>
    <dataField name=" ROI+" fld="55" baseField="0" baseItem="0" numFmtId="187"/>
    <dataField name=" ROI" fld="39" baseField="0" baseItem="0" numFmtId="4"/>
    <dataField name=" ROI-" fld="54" baseField="0" baseItem="1" numFmtId="187"/>
    <dataField name=" UV成本" fld="40" baseField="0" baseItem="0" numFmtId="187"/>
    <dataField name=" UV价值 " fld="43" baseField="0" baseItem="0" numFmtId="2"/>
    <dataField name=" 转化率" fld="44" baseField="0" baseItem="0" numFmtId="10"/>
    <dataField name=" JD-CPC" fld="41" baseField="0" baseItem="0" numFmtId="4"/>
    <dataField name=" 代理-CPC" fld="48" baseField="0" baseItem="0" numFmtId="181"/>
    <dataField name=" 代理-CPM" fld="46" baseField="0" baseItem="0" numFmtId="181"/>
    <dataField name=" JD/代理点击" fld="50" baseField="0" baseItem="1" numFmtId="182"/>
    <dataField name=" JD/代理曝光" fld="51" baseField="0" baseItem="1" numFmtId="182"/>
    <dataField name=" 代理点击折损" fld="52" baseField="0" baseItem="1" numFmtId="182"/>
    <dataField name=" JD点击折损" fld="53" baseField="0" baseItem="1" numFmtId="182"/>
  </dataFields>
  <formats count="116">
    <format dxfId="874">
      <pivotArea type="all" dataOnly="0" outline="0" fieldPosition="0"/>
    </format>
    <format dxfId="873">
      <pivotArea field="2" type="button" dataOnly="0" labelOnly="1" outline="0" axis="axisRow" fieldPosition="0"/>
    </format>
    <format dxfId="872">
      <pivotArea type="all" dataOnly="0" outline="0" fieldPosition="0"/>
    </format>
    <format dxfId="871">
      <pivotArea field="2" type="button" dataOnly="0" labelOnly="1" outline="0" axis="axisRow" fieldPosition="0"/>
    </format>
    <format dxfId="870">
      <pivotArea outline="0" collapsedLevelsAreSubtotals="1" fieldPosition="0">
        <references count="1">
          <reference field="4294967294" count="1" selected="0">
            <x v="15"/>
          </reference>
        </references>
      </pivotArea>
    </format>
    <format dxfId="869">
      <pivotArea outline="0" collapsedLevelsAreSubtotals="1" fieldPosition="0">
        <references count="1">
          <reference field="4294967294" count="1" selected="0">
            <x v="20"/>
          </reference>
        </references>
      </pivotArea>
    </format>
    <format dxfId="868">
      <pivotArea dataOnly="0" labelOnly="1" outline="0" fieldPosition="0">
        <references count="1">
          <reference field="4294967294" count="4">
            <x v="7"/>
            <x v="9"/>
            <x v="15"/>
            <x v="20"/>
          </reference>
        </references>
      </pivotArea>
    </format>
    <format dxfId="867">
      <pivotArea outline="0" collapsedLevelsAreSubtotals="1" fieldPosition="0">
        <references count="1">
          <reference field="4294967294" count="1" selected="0">
            <x v="19"/>
          </reference>
        </references>
      </pivotArea>
    </format>
    <format dxfId="866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865">
      <pivotArea dataOnly="0" labelOnly="1" outline="0" fieldPosition="0">
        <references count="1">
          <reference field="4294967294" count="7">
            <x v="7"/>
            <x v="9"/>
            <x v="13"/>
            <x v="15"/>
            <x v="18"/>
            <x v="19"/>
            <x v="20"/>
          </reference>
        </references>
      </pivotArea>
    </format>
    <format dxfId="864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863">
      <pivotArea outline="0" collapsedLevelsAreSubtotals="1" fieldPosition="0">
        <references count="1">
          <reference field="4294967294" count="1" selected="0">
            <x v="22"/>
          </reference>
        </references>
      </pivotArea>
    </format>
    <format dxfId="862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861">
      <pivotArea outline="0" collapsedLevelsAreSubtotals="1" fieldPosition="0"/>
    </format>
    <format dxfId="860">
      <pivotArea dataOnly="0" labelOnly="1" outline="0" fieldPosition="0">
        <references count="1">
          <reference field="4294967294" count="10">
            <x v="3"/>
            <x v="4"/>
            <x v="7"/>
            <x v="9"/>
            <x v="13"/>
            <x v="15"/>
            <x v="18"/>
            <x v="19"/>
            <x v="20"/>
            <x v="22"/>
          </reference>
        </references>
      </pivotArea>
    </format>
    <format dxfId="859">
      <pivotArea outline="0" collapsedLevelsAreSubtotals="1" fieldPosition="0">
        <references count="1">
          <reference field="4294967294" count="4" selected="0">
            <x v="3"/>
            <x v="4"/>
            <x v="7"/>
            <x v="9"/>
          </reference>
        </references>
      </pivotArea>
    </format>
    <format dxfId="858">
      <pivotArea dataOnly="0" labelOnly="1" outline="0" fieldPosition="0">
        <references count="1">
          <reference field="4294967294" count="4">
            <x v="3"/>
            <x v="4"/>
            <x v="7"/>
            <x v="9"/>
          </reference>
        </references>
      </pivotArea>
    </format>
    <format dxfId="857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85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55">
      <pivotArea dataOnly="0" labelOnly="1" outline="0" fieldPosition="0">
        <references count="1">
          <reference field="4294967294" count="11">
            <x v="3"/>
            <x v="4"/>
            <x v="6"/>
            <x v="7"/>
            <x v="9"/>
            <x v="13"/>
            <x v="15"/>
            <x v="18"/>
            <x v="19"/>
            <x v="20"/>
            <x v="22"/>
          </reference>
        </references>
      </pivotArea>
    </format>
    <format dxfId="854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85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52">
      <pivotArea outline="0" collapsedLevelsAreSubtotals="1" fieldPosition="0">
        <references count="1">
          <reference field="4294967294" count="1" selected="0">
            <x v="21"/>
          </reference>
        </references>
      </pivotArea>
    </format>
    <format dxfId="851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850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6"/>
            <x v="7"/>
            <x v="9"/>
            <x v="10"/>
            <x v="13"/>
            <x v="15"/>
            <x v="18"/>
            <x v="19"/>
            <x v="20"/>
            <x v="21"/>
            <x v="22"/>
          </reference>
        </references>
      </pivotArea>
    </format>
    <format dxfId="849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6"/>
            <x v="7"/>
            <x v="9"/>
            <x v="10"/>
            <x v="13"/>
            <x v="15"/>
            <x v="18"/>
            <x v="19"/>
            <x v="20"/>
            <x v="21"/>
            <x v="22"/>
          </reference>
        </references>
      </pivotArea>
    </format>
    <format dxfId="848">
      <pivotArea outline="0" fieldPosition="0">
        <references count="1">
          <reference field="4294967294" count="1">
            <x v="2"/>
          </reference>
        </references>
      </pivotArea>
    </format>
    <format dxfId="847">
      <pivotArea outline="0" fieldPosition="0">
        <references count="1">
          <reference field="4294967294" count="1">
            <x v="0"/>
          </reference>
        </references>
      </pivotArea>
    </format>
    <format dxfId="846">
      <pivotArea outline="0" fieldPosition="0">
        <references count="1">
          <reference field="4294967294" count="1">
            <x v="1"/>
          </reference>
        </references>
      </pivotArea>
    </format>
    <format dxfId="845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844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843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842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841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840">
      <pivotArea dataOnly="0" labelOnly="1" outline="0" fieldPosition="0">
        <references count="1">
          <reference field="4294967294" count="4">
            <x v="23"/>
            <x v="24"/>
            <x v="25"/>
            <x v="26"/>
          </reference>
        </references>
      </pivotArea>
    </format>
    <format dxfId="839">
      <pivotArea dataOnly="0" labelOnly="1" outline="0" fieldPosition="0">
        <references count="1">
          <reference field="4294967294" count="4">
            <x v="23"/>
            <x v="24"/>
            <x v="25"/>
            <x v="26"/>
          </reference>
        </references>
      </pivotArea>
    </format>
    <format dxfId="838">
      <pivotArea outline="0" fieldPosition="0">
        <references count="1">
          <reference field="4294967294" count="1">
            <x v="23"/>
          </reference>
        </references>
      </pivotArea>
    </format>
    <format dxfId="837">
      <pivotArea outline="0" fieldPosition="0">
        <references count="1">
          <reference field="4294967294" count="1">
            <x v="24"/>
          </reference>
        </references>
      </pivotArea>
    </format>
    <format dxfId="836">
      <pivotArea outline="0" fieldPosition="0">
        <references count="1">
          <reference field="4294967294" count="1">
            <x v="25"/>
          </reference>
        </references>
      </pivotArea>
    </format>
    <format dxfId="835">
      <pivotArea outline="0" fieldPosition="0">
        <references count="1">
          <reference field="4294967294" count="1">
            <x v="26"/>
          </reference>
        </references>
      </pivotArea>
    </format>
    <format dxfId="834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833">
      <pivotArea outline="0" fieldPosition="0">
        <references count="1">
          <reference field="4294967294" count="1">
            <x v="13"/>
          </reference>
        </references>
      </pivotArea>
    </format>
    <format dxfId="832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831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830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829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828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827">
      <pivotArea outline="0" fieldPosition="0">
        <references count="1">
          <reference field="4294967294" count="1">
            <x v="16"/>
          </reference>
        </references>
      </pivotArea>
    </format>
    <format dxfId="826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825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824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823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822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6"/>
            <x v="7"/>
            <x v="9"/>
            <x v="10"/>
            <x v="13"/>
            <x v="15"/>
            <x v="16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821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6"/>
            <x v="7"/>
            <x v="9"/>
            <x v="10"/>
            <x v="13"/>
            <x v="15"/>
            <x v="16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820">
      <pivotArea dataOnly="0" labelOnly="1" outline="0" fieldPosition="0">
        <references count="1">
          <reference field="4294967294" count="4">
            <x v="23"/>
            <x v="24"/>
            <x v="25"/>
            <x v="26"/>
          </reference>
        </references>
      </pivotArea>
    </format>
    <format dxfId="819">
      <pivotArea dataOnly="0" labelOnly="1" outline="0" fieldPosition="0">
        <references count="1">
          <reference field="4294967294" count="4">
            <x v="23"/>
            <x v="24"/>
            <x v="25"/>
            <x v="26"/>
          </reference>
        </references>
      </pivotArea>
    </format>
    <format dxfId="818">
      <pivotArea dataOnly="0" labelOnly="1" fieldPosition="0">
        <references count="1">
          <reference field="0" count="0"/>
        </references>
      </pivotArea>
    </format>
    <format dxfId="817">
      <pivotArea dataOnly="0" labelOnly="1" fieldPosition="0">
        <references count="1">
          <reference field="0" count="0"/>
        </references>
      </pivotArea>
    </format>
    <format dxfId="816">
      <pivotArea outline="0" fieldPosition="0">
        <references count="1">
          <reference field="4294967294" count="1">
            <x v="14"/>
          </reference>
        </references>
      </pivotArea>
    </format>
    <format dxfId="815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814">
      <pivotArea outline="0" fieldPosition="0">
        <references count="1">
          <reference field="4294967294" count="1">
            <x v="17"/>
          </reference>
        </references>
      </pivotArea>
    </format>
    <format dxfId="813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812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811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810">
      <pivotArea outline="0" fieldPosition="0">
        <references count="1">
          <reference field="4294967294" count="1">
            <x v="11"/>
          </reference>
        </references>
      </pivotArea>
    </format>
    <format dxfId="80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80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807">
      <pivotArea outline="0" fieldPosition="0">
        <references count="1">
          <reference field="4294967294" count="1">
            <x v="12"/>
          </reference>
        </references>
      </pivotArea>
    </format>
    <format dxfId="80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0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04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803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6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802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801">
      <pivotArea dataOnly="0" labelOnly="1" outline="0" fieldPosition="0">
        <references count="1">
          <reference field="0" count="0"/>
        </references>
      </pivotArea>
    </format>
    <format dxfId="800">
      <pivotArea field="9" type="button" dataOnly="0" labelOnly="1" outline="0"/>
    </format>
    <format dxfId="799">
      <pivotArea field="9" type="button" dataOnly="0" labelOnly="1" outline="0"/>
    </format>
    <format dxfId="798">
      <pivotArea field="4" type="button" dataOnly="0" labelOnly="1" outline="0" axis="axisRow" fieldPosition="2"/>
    </format>
    <format dxfId="797">
      <pivotArea field="4" type="button" dataOnly="0" labelOnly="1" outline="0" axis="axisRow" fieldPosition="2"/>
    </format>
    <format dxfId="796">
      <pivotArea field="0" type="button" dataOnly="0" labelOnly="1" outline="0" axis="axisRow" fieldPosition="3"/>
    </format>
    <format dxfId="795">
      <pivotArea dataOnly="0" labelOnly="1" outline="0" fieldPosition="0">
        <references count="4">
          <reference field="0" count="1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794">
      <pivotArea field="0" type="button" dataOnly="0" labelOnly="1" outline="0" axis="axisRow" fieldPosition="3"/>
    </format>
    <format dxfId="793">
      <pivotArea dataOnly="0" labelOnly="1" outline="0" fieldPosition="0">
        <references count="4">
          <reference field="0" count="1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792">
      <pivotArea dataOnly="0" labelOnly="1" outline="0" fieldPosition="0">
        <references count="1">
          <reference field="2" count="1">
            <x v="0"/>
          </reference>
        </references>
      </pivotArea>
    </format>
    <format dxfId="791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790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789">
      <pivotArea dataOnly="0" labelOnly="1" outline="0" fieldPosition="0">
        <references count="1">
          <reference field="2" count="1">
            <x v="0"/>
          </reference>
        </references>
      </pivotArea>
    </format>
    <format dxfId="788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787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786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785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784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783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782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781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780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779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778">
      <pivotArea outline="0" collapsedLevelsAreSubtotals="1" fieldPosition="0">
        <references count="1">
          <reference field="4294967294" count="3" selected="0">
            <x v="14"/>
            <x v="15"/>
            <x v="16"/>
          </reference>
        </references>
      </pivotArea>
    </format>
    <format dxfId="777">
      <pivotArea field="2" type="button" dataOnly="0" labelOnly="1" outline="0" axis="axisRow" fieldPosition="0"/>
    </format>
    <format dxfId="776">
      <pivotArea field="3" type="button" dataOnly="0" labelOnly="1" outline="0" axis="axisRow" fieldPosition="1"/>
    </format>
    <format dxfId="775">
      <pivotArea dataOnly="0" labelOnly="1" outline="0" fieldPosition="0">
        <references count="1">
          <reference field="2" count="1">
            <x v="1"/>
          </reference>
        </references>
      </pivotArea>
    </format>
    <format dxfId="774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773">
      <pivotArea dataOnly="0" labelOnly="1" grandRow="1" outline="0" fieldPosition="0"/>
    </format>
    <format dxfId="772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771">
      <pivotArea field="2" type="button" dataOnly="0" labelOnly="1" outline="0" axis="axisRow" fieldPosition="0"/>
    </format>
    <format dxfId="770">
      <pivotArea field="3" type="button" dataOnly="0" labelOnly="1" outline="0" axis="axisRow" fieldPosition="1"/>
    </format>
    <format dxfId="769">
      <pivotArea dataOnly="0" labelOnly="1" outline="0" fieldPosition="0">
        <references count="1">
          <reference field="2" count="1">
            <x v="1"/>
          </reference>
        </references>
      </pivotArea>
    </format>
    <format dxfId="768">
      <pivotArea dataOnly="0" labelOnly="1" outline="0" fieldPosition="0">
        <references count="1">
          <reference field="2" count="1" defaultSubtotal="1">
            <x v="1"/>
          </reference>
        </references>
      </pivotArea>
    </format>
    <format dxfId="767">
      <pivotArea dataOnly="0" labelOnly="1" grandRow="1" outline="0" fieldPosition="0"/>
    </format>
    <format dxfId="766">
      <pivotArea dataOnly="0" labelOnly="1" outline="0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765">
      <pivotArea outline="0" fieldPosition="0">
        <references count="1">
          <reference field="4294967294" count="1">
            <x v="8"/>
          </reference>
        </references>
      </pivotArea>
    </format>
    <format dxfId="764">
      <pivotArea outline="0" fieldPosition="0">
        <references count="1">
          <reference field="4294967294" count="1">
            <x v="5"/>
          </reference>
        </references>
      </pivotArea>
    </format>
    <format dxfId="76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6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6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6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59">
      <pivotArea dataOnly="0" labelOnly="1" outline="0" fieldPosition="0">
        <references count="1">
          <reference field="4294967294" count="2">
            <x v="5"/>
            <x v="8"/>
          </reference>
        </references>
      </pivotArea>
    </format>
  </formats>
  <pivotTableStyleInfo name="PivotStyleMedium10 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媒体">
  <location ref="A5:S8" firstHeaderRow="0" firstDataRow="1" firstDataCol="2" rowPageCount="3" colPageCount="1"/>
  <pivotFields count="57">
    <pivotField axis="axisPage" compact="0" outline="0" subtotalTop="0" multipleItemSelectionAllowed="1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multipleItemSelectionAllowed="1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2"/>
  </rowFields>
  <rowItems count="3">
    <i>
      <x v="1"/>
      <x v="1"/>
    </i>
    <i t="default">
      <x v="1"/>
    </i>
    <i t="grand">
      <x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pageFields count="3">
    <pageField fld="8" hier="-1"/>
    <pageField fld="13" hier="-1"/>
    <pageField fld="0" hier="-1"/>
  </pageFields>
  <dataFields count="17">
    <dataField name=" 排期费用" fld="11" baseField="2" baseItem="6" numFmtId="176"/>
    <dataField name=" 实际费用" fld="12" baseField="2" baseItem="6" numFmtId="176"/>
    <dataField name="费用占比" fld="12" showDataAs="percentOfTotal" baseField="2" baseItem="3" numFmtId="10"/>
    <dataField name=" JD点击" fld="22" baseField="2" baseItem="37" numFmtId="183"/>
    <dataField name=" 代理点击" fld="16" baseField="2" baseItem="26" numFmtId="3"/>
    <dataField name=" 预估点击" fld="20" baseField="2" baseItem="20" numFmtId="180"/>
    <dataField name=" 点击达成" fld="49" baseField="2" baseItem="20" numFmtId="182"/>
    <dataField name="UV " fld="24" baseField="2" baseItem="6" numFmtId="3"/>
    <dataField name=" 访问深度" fld="47" baseField="0" baseItem="0" numFmtId="181"/>
    <dataField name=" ROI+" fld="55" baseField="2" baseItem="1" numFmtId="187"/>
    <dataField name=" ROI" fld="39" baseField="0" baseItem="0" numFmtId="181"/>
    <dataField name=" ROI-" fld="54" baseField="2" baseItem="0" numFmtId="187"/>
    <dataField name=" UV成本 " fld="40" baseField="0" baseItem="0" numFmtId="181"/>
    <dataField name=" UV价值 " fld="43" baseField="2" baseItem="6" numFmtId="185"/>
    <dataField name=" 代理-CPC" fld="48" baseField="0" baseItem="0"/>
    <dataField name=" JD-CPC" fld="41" baseField="0" baseItem="0" numFmtId="181"/>
    <dataField name=" 转化率 " fld="44" baseField="0" baseItem="0" numFmtId="10"/>
  </dataFields>
  <formats count="218">
    <format dxfId="758">
      <pivotArea outline="0" collapsedLevelsAreSubtotals="1" fieldPosition="0">
        <references count="1">
          <reference field="4294967294" count="2" selected="0">
            <x v="10"/>
            <x v="12"/>
          </reference>
        </references>
      </pivotArea>
    </format>
    <format dxfId="757">
      <pivotArea dataOnly="0" labelOnly="1" outline="0" fieldPosition="0">
        <references count="1">
          <reference field="4294967294" count="2">
            <x v="10"/>
            <x v="12"/>
          </reference>
        </references>
      </pivotArea>
    </format>
    <format dxfId="756">
      <pivotArea outline="0" collapsedLevelsAreSubtotals="1" fieldPosition="0">
        <references count="1">
          <reference field="4294967294" count="1" selected="0">
            <x v="15"/>
          </reference>
        </references>
      </pivotArea>
    </format>
    <format dxfId="755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754">
      <pivotArea type="all" dataOnly="0" outline="0" fieldPosition="0"/>
    </format>
    <format dxfId="753">
      <pivotArea type="all" dataOnly="0" outline="0" fieldPosition="0"/>
    </format>
    <format dxfId="752">
      <pivotArea type="all" dataOnly="0" outline="0" fieldPosition="0"/>
    </format>
    <format dxfId="751">
      <pivotArea type="all" dataOnly="0" outline="0" fieldPosition="0"/>
    </format>
    <format dxfId="750">
      <pivotArea type="all" dataOnly="0" outline="0" fieldPosition="0"/>
    </format>
    <format dxfId="749">
      <pivotArea field="2" grandRow="1" outline="0" collapsedLevelsAreSubtotals="1" axis="axisRow" fieldPosition="1">
        <references count="1">
          <reference field="4294967294" count="1" selected="0">
            <x v="10"/>
          </reference>
        </references>
      </pivotArea>
    </format>
    <format dxfId="748">
      <pivotArea field="2" grandRow="1" outline="0" collapsedLevelsAreSubtotals="1" axis="axisRow" fieldPosition="1">
        <references count="1">
          <reference field="4294967294" count="1" selected="0">
            <x v="10"/>
          </reference>
        </references>
      </pivotArea>
    </format>
    <format dxfId="74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46">
      <pivotArea dataOnly="0" labelOnly="1" outline="0" fieldPosition="0">
        <references count="1">
          <reference field="4294967294" count="3">
            <x v="10"/>
            <x v="12"/>
            <x v="15"/>
          </reference>
        </references>
      </pivotArea>
    </format>
    <format dxfId="745">
      <pivotArea dataOnly="0" labelOnly="1" outline="0" fieldPosition="0">
        <references count="1">
          <reference field="4294967294" count="3">
            <x v="10"/>
            <x v="12"/>
            <x v="15"/>
          </reference>
        </references>
      </pivotArea>
    </format>
    <format dxfId="744">
      <pivotArea type="all" dataOnly="0" outline="0" fieldPosition="0"/>
    </format>
    <format dxfId="743">
      <pivotArea dataOnly="0" labelOnly="1" fieldPosition="0">
        <references count="1">
          <reference field="2" count="0"/>
        </references>
      </pivotArea>
    </format>
    <format dxfId="742">
      <pivotArea field="2" grandRow="1" outline="0" collapsedLevelsAreSubtotals="1" axis="axisRow" fieldPosition="1">
        <references count="1">
          <reference field="4294967294" count="1" selected="0">
            <x v="13"/>
          </reference>
        </references>
      </pivotArea>
    </format>
    <format dxfId="741">
      <pivotArea collapsedLevelsAreSubtotals="1" fieldPosition="0">
        <references count="2">
          <reference field="4294967294" count="1" selected="0">
            <x v="12"/>
          </reference>
          <reference field="2" count="0"/>
        </references>
      </pivotArea>
    </format>
    <format dxfId="740">
      <pivotArea collapsedLevelsAreSubtotals="1" fieldPosition="0">
        <references count="2">
          <reference field="4294967294" count="1" selected="0">
            <x v="13"/>
          </reference>
          <reference field="2" count="0"/>
        </references>
      </pivotArea>
    </format>
    <format dxfId="739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3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37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73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35">
      <pivotArea dataOnly="0" labelOnly="1" outline="0" fieldPosition="0">
        <references count="1">
          <reference field="4294967294" count="5">
            <x v="7"/>
            <x v="10"/>
            <x v="12"/>
            <x v="13"/>
            <x v="15"/>
          </reference>
        </references>
      </pivotArea>
    </format>
    <format dxfId="734">
      <pivotArea dataOnly="0" labelOnly="1" outline="0" fieldPosition="0">
        <references count="1">
          <reference field="4294967294" count="5">
            <x v="7"/>
            <x v="10"/>
            <x v="12"/>
            <x v="13"/>
            <x v="15"/>
          </reference>
        </references>
      </pivotArea>
    </format>
    <format dxfId="733">
      <pivotArea outline="0" collapsedLevelsAreSubtotals="1" fieldPosition="0">
        <references count="1">
          <reference field="4294967294" count="1" selected="0">
            <x v="16"/>
          </reference>
        </references>
      </pivotArea>
    </format>
    <format dxfId="732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731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730">
      <pivotArea dataOnly="0" labelOnly="1" outline="0" fieldPosition="0">
        <references count="1">
          <reference field="2" count="0"/>
        </references>
      </pivotArea>
    </format>
    <format dxfId="729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72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2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2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72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24">
      <pivotArea dataOnly="0" outline="0" fieldPosition="0">
        <references count="1">
          <reference field="4294967294" count="1">
            <x v="14"/>
          </reference>
        </references>
      </pivotArea>
    </format>
    <format dxfId="723">
      <pivotArea dataOnly="0" labelOnly="1" outline="0" fieldPosition="0">
        <references count="1">
          <reference field="4294967294" count="9">
            <x v="4"/>
            <x v="7"/>
            <x v="8"/>
            <x v="10"/>
            <x v="12"/>
            <x v="13"/>
            <x v="14"/>
            <x v="15"/>
            <x v="16"/>
          </reference>
        </references>
      </pivotArea>
    </format>
    <format dxfId="722">
      <pivotArea field="9" type="button" dataOnly="0" labelOnly="1" outline="0"/>
    </format>
    <format dxfId="72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2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19">
      <pivotArea field="0" type="button" dataOnly="0" labelOnly="1" outline="0" axis="axisPage" fieldPosition="2"/>
    </format>
    <format dxfId="718">
      <pivotArea dataOnly="0" labelOnly="1" outline="0" fieldPosition="0">
        <references count="1">
          <reference field="0" count="0"/>
        </references>
      </pivotArea>
    </format>
    <format dxfId="717">
      <pivotArea dataOnly="0" labelOnly="1" outline="0" fieldPosition="0">
        <references count="1">
          <reference field="0" count="0"/>
        </references>
      </pivotArea>
    </format>
    <format dxfId="716">
      <pivotArea field="2" type="button" dataOnly="0" labelOnly="1" outline="0" axis="axisRow" fieldPosition="1"/>
    </format>
    <format dxfId="715">
      <pivotArea dataOnly="0" labelOnly="1" outline="0" fieldPosition="0">
        <references count="1">
          <reference field="4294967294" count="12">
            <x v="0"/>
            <x v="1"/>
            <x v="3"/>
            <x v="4"/>
            <x v="7"/>
            <x v="8"/>
            <x v="10"/>
            <x v="12"/>
            <x v="13"/>
            <x v="14"/>
            <x v="15"/>
            <x v="16"/>
          </reference>
        </references>
      </pivotArea>
    </format>
    <format dxfId="714">
      <pivotArea field="2" type="button" dataOnly="0" labelOnly="1" outline="0" axis="axisRow" fieldPosition="1"/>
    </format>
    <format dxfId="713">
      <pivotArea dataOnly="0" labelOnly="1" outline="0" fieldPosition="0">
        <references count="1">
          <reference field="4294967294" count="12">
            <x v="0"/>
            <x v="1"/>
            <x v="3"/>
            <x v="4"/>
            <x v="7"/>
            <x v="8"/>
            <x v="10"/>
            <x v="12"/>
            <x v="13"/>
            <x v="14"/>
            <x v="15"/>
            <x v="16"/>
          </reference>
        </references>
      </pivotArea>
    </format>
    <format dxfId="71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10">
      <pivotArea outline="0" fieldPosition="0">
        <references count="1">
          <reference field="4294967294" count="1">
            <x v="2"/>
          </reference>
        </references>
      </pivotArea>
    </format>
    <format dxfId="70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7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07">
      <pivotArea outline="0" fieldPosition="0">
        <references count="1">
          <reference field="4294967294" count="1">
            <x v="0"/>
          </reference>
        </references>
      </pivotArea>
    </format>
    <format dxfId="706">
      <pivotArea outline="0" fieldPosition="0">
        <references count="1">
          <reference field="4294967294" count="1">
            <x v="1"/>
          </reference>
        </references>
      </pivotArea>
    </format>
    <format dxfId="705">
      <pivotArea outline="0" fieldPosition="0">
        <references count="1">
          <reference field="4294967294" count="1">
            <x v="13"/>
          </reference>
        </references>
      </pivotArea>
    </format>
    <format dxfId="704">
      <pivotArea field="10" type="button" dataOnly="0" labelOnly="1" outline="0" axis="axisRow" fieldPosition="0"/>
    </format>
    <format dxfId="703">
      <pivotArea dataOnly="0" labelOnly="1" grandRow="1" outline="0" fieldPosition="0"/>
    </format>
    <format dxfId="702">
      <pivotArea field="10" type="button" dataOnly="0" labelOnly="1" outline="0" axis="axisRow" fieldPosition="0"/>
    </format>
    <format dxfId="701">
      <pivotArea dataOnly="0" labelOnly="1" grandRow="1" outline="0" fieldPosition="0"/>
    </format>
    <format dxfId="700">
      <pivotArea field="0" type="button" dataOnly="0" labelOnly="1" outline="0" axis="axisPage" fieldPosition="2"/>
    </format>
    <format dxfId="699">
      <pivotArea field="9" type="button" dataOnly="0" labelOnly="1" outline="0"/>
    </format>
    <format dxfId="698">
      <pivotArea field="10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697">
      <pivotArea field="10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69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9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94">
      <pivotArea field="0" type="button" dataOnly="0" labelOnly="1" outline="0" axis="axisPage" fieldPosition="2"/>
    </format>
    <format dxfId="693">
      <pivotArea dataOnly="0" labelOnly="1" outline="0" fieldPosition="0">
        <references count="1">
          <reference field="0" count="0"/>
        </references>
      </pivotArea>
    </format>
    <format dxfId="692">
      <pivotArea field="9" type="button" dataOnly="0" labelOnly="1" outline="0"/>
    </format>
    <format dxfId="691">
      <pivotArea outline="0" fieldPosition="0">
        <references count="1">
          <reference field="4294967294" count="1">
            <x v="5"/>
          </reference>
        </references>
      </pivotArea>
    </format>
    <format dxfId="69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8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8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8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86">
      <pivotArea outline="0" fieldPosition="0">
        <references count="1">
          <reference field="4294967294" count="1">
            <x v="6"/>
          </reference>
        </references>
      </pivotArea>
    </format>
    <format dxfId="68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8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8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82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5"/>
            <x v="16"/>
          </reference>
        </references>
      </pivotArea>
    </format>
    <format dxfId="681">
      <pivotArea field="10" grandRow="1" outline="0" collapsedLevelsAreSubtotals="1" axis="axisRow" fieldPosition="0">
        <references count="1">
          <reference field="4294967294" count="5" selected="0">
            <x v="6"/>
            <x v="7"/>
            <x v="8"/>
            <x v="10"/>
            <x v="12"/>
          </reference>
        </references>
      </pivotArea>
    </format>
    <format dxfId="680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679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678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67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7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7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74">
      <pivotArea outline="0" collapsedLevelsAreSubtotals="1" fieldPosition="0"/>
    </format>
    <format dxfId="673">
      <pivotArea dataOnly="0" labelOnly="1" grandRow="1" outline="0" fieldPosition="0"/>
    </format>
    <format dxfId="672">
      <pivotArea field="13" type="button" dataOnly="0" labelOnly="1" outline="0" axis="axisPage" fieldPosition="1"/>
    </format>
    <format dxfId="671">
      <pivotArea dataOnly="0" labelOnly="1" outline="0" fieldPosition="0">
        <references count="1">
          <reference field="13" count="0"/>
        </references>
      </pivotArea>
    </format>
    <format dxfId="670">
      <pivotArea dataOnly="0" labelOnly="1" grandRow="1" outline="0" offset="A256" fieldPosition="0"/>
    </format>
    <format dxfId="669">
      <pivotArea dataOnly="0" labelOnly="1" grandRow="1" outline="0" offset="IV256" fieldPosition="0"/>
    </format>
    <format dxfId="668">
      <pivotArea field="1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667">
      <pivotArea field="1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666">
      <pivotArea field="1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665">
      <pivotArea field="10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664">
      <pivotArea field="1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663">
      <pivotArea field="10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662">
      <pivotArea field="10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661">
      <pivotArea field="10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660">
      <pivotArea field="10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659">
      <pivotArea field="10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658">
      <pivotArea field="10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657">
      <pivotArea field="10" grandRow="1" outline="0" collapsedLevelsAreSubtotals="1" axis="axisRow" fieldPosition="0">
        <references count="1">
          <reference field="4294967294" count="1" selected="0">
            <x v="13"/>
          </reference>
        </references>
      </pivotArea>
    </format>
    <format dxfId="656">
      <pivotArea field="10" grandRow="1" outline="0" collapsedLevelsAreSubtotals="1" axis="axisRow" fieldPosition="0">
        <references count="1">
          <reference field="4294967294" count="1" selected="0">
            <x v="14"/>
          </reference>
        </references>
      </pivotArea>
    </format>
    <format dxfId="655">
      <pivotArea field="10" grandRow="1" outline="0" collapsedLevelsAreSubtotals="1" axis="axisRow" fieldPosition="0">
        <references count="1">
          <reference field="4294967294" count="1" selected="0">
            <x v="15"/>
          </reference>
        </references>
      </pivotArea>
    </format>
    <format dxfId="654">
      <pivotArea field="10" grandRow="1" outline="0" collapsedLevelsAreSubtotals="1" axis="axisRow" fieldPosition="0">
        <references count="1">
          <reference field="4294967294" count="1" selected="0">
            <x v="16"/>
          </reference>
        </references>
      </pivotArea>
    </format>
    <format dxfId="653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652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5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50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4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4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4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4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4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4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39">
      <pivotArea field="2" type="button" dataOnly="0" labelOnly="1" outline="0" axis="axisRow" fieldPosition="1"/>
    </format>
    <format dxfId="638">
      <pivotArea field="10" type="button" dataOnly="0" labelOnly="1" outline="0" axis="axisRow" fieldPosition="0"/>
    </format>
    <format dxfId="63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636">
      <pivotArea dataOnly="0" labelOnly="1" outline="0" fieldPosition="0">
        <references count="1">
          <reference field="13" count="0"/>
        </references>
      </pivotArea>
    </format>
    <format dxfId="635">
      <pivotArea field="13" type="button" dataOnly="0" labelOnly="1" outline="0" axis="axisPage" fieldPosition="1"/>
    </format>
    <format dxfId="634">
      <pivotArea type="all" dataOnly="0" outline="0" fieldPosition="0"/>
    </format>
    <format dxfId="633">
      <pivotArea outline="0" collapsedLevelsAreSubtotals="1" fieldPosition="0"/>
    </format>
    <format dxfId="632">
      <pivotArea field="10" type="button" dataOnly="0" labelOnly="1" outline="0" axis="axisRow" fieldPosition="0"/>
    </format>
    <format dxfId="631">
      <pivotArea field="2" type="button" dataOnly="0" labelOnly="1" outline="0" axis="axisRow" fieldPosition="1"/>
    </format>
    <format dxfId="630">
      <pivotArea dataOnly="0" labelOnly="1" grandRow="1" outline="0" fieldPosition="0"/>
    </format>
    <format dxfId="629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5"/>
            <x v="16"/>
          </reference>
        </references>
      </pivotArea>
    </format>
    <format dxfId="628">
      <pivotArea field="13" type="button" dataOnly="0" labelOnly="1" outline="0" axis="axisPage" fieldPosition="1"/>
    </format>
    <format dxfId="627">
      <pivotArea dataOnly="0" labelOnly="1" outline="0" fieldPosition="0">
        <references count="1">
          <reference field="13" count="0"/>
        </references>
      </pivotArea>
    </format>
    <format dxfId="626">
      <pivotArea dataOnly="0" labelOnly="1" outline="0" fieldPosition="0">
        <references count="1">
          <reference field="4294967294" count="5">
            <x v="6"/>
            <x v="7"/>
            <x v="8"/>
            <x v="10"/>
            <x v="12"/>
          </reference>
        </references>
      </pivotArea>
    </format>
    <format dxfId="62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2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2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2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2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2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1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1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17">
      <pivotArea field="8" type="button" dataOnly="0" labelOnly="1" outline="0" axis="axisPage" fieldPosition="0"/>
    </format>
    <format dxfId="616">
      <pivotArea dataOnly="0" labelOnly="1" outline="0" fieldPosition="0">
        <references count="1">
          <reference field="8" count="0"/>
        </references>
      </pivotArea>
    </format>
    <format dxfId="615">
      <pivotArea field="8" type="button" dataOnly="0" labelOnly="1" outline="0" axis="axisPage" fieldPosition="0"/>
    </format>
    <format dxfId="614">
      <pivotArea dataOnly="0" labelOnly="1" outline="0" fieldPosition="0">
        <references count="1">
          <reference field="8" count="0"/>
        </references>
      </pivotArea>
    </format>
    <format dxfId="613">
      <pivotArea outline="0" collapsedLevelsAreSubtotals="1" fieldPosition="0">
        <references count="1">
          <reference field="4294967294" count="1" selected="0">
            <x v="16"/>
          </reference>
        </references>
      </pivotArea>
    </format>
    <format dxfId="612">
      <pivotArea outline="0" fieldPosition="0">
        <references count="1">
          <reference field="4294967294" count="1">
            <x v="11"/>
          </reference>
        </references>
      </pivotArea>
    </format>
    <format dxfId="61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1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05">
      <pivotArea field="10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60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0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0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0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0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9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98">
      <pivotArea field="10" grandRow="1" outline="0" collapsedLevelsAreSubtotals="1" axis="axisRow" fieldPosition="0">
        <references count="1">
          <reference field="4294967294" count="2" selected="0">
            <x v="10"/>
            <x v="11"/>
          </reference>
        </references>
      </pivotArea>
    </format>
    <format dxfId="597">
      <pivotArea field="10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59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9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94">
      <pivotArea dataOnly="0" labelOnly="1" outline="0" fieldPosition="0">
        <references count="1">
          <reference field="4294967294" count="2">
            <x v="10"/>
            <x v="11"/>
          </reference>
        </references>
      </pivotArea>
    </format>
    <format dxfId="59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9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9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9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8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8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8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58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8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8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8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580">
      <pivotArea dataOnly="0" labelOnly="1" outline="0" fieldPosition="0">
        <references count="1">
          <reference field="4294967294" count="2">
            <x v="10"/>
            <x v="11"/>
          </reference>
        </references>
      </pivotArea>
    </format>
    <format dxfId="57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77">
      <pivotArea dataOnly="0" labelOnly="1" outline="0" fieldPosition="0">
        <references count="1">
          <reference field="4294967294" count="2">
            <x v="10"/>
            <x v="11"/>
          </reference>
        </references>
      </pivotArea>
    </format>
    <format dxfId="576">
      <pivotArea dataOnly="0" labelOnly="1" outline="0" fieldPosition="0">
        <references count="1">
          <reference field="4294967294" count="2">
            <x v="10"/>
            <x v="11"/>
          </reference>
        </references>
      </pivotArea>
    </format>
    <format dxfId="575">
      <pivotArea dataOnly="0" labelOnly="1" outline="0" fieldPosition="0">
        <references count="1">
          <reference field="4294967294" count="2">
            <x v="10"/>
            <x v="11"/>
          </reference>
        </references>
      </pivotArea>
    </format>
    <format dxfId="574">
      <pivotArea dataOnly="0" labelOnly="1" outline="0" fieldPosition="0">
        <references count="1">
          <reference field="4294967294" count="2">
            <x v="10"/>
            <x v="11"/>
          </reference>
        </references>
      </pivotArea>
    </format>
    <format dxfId="57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72">
      <pivotArea field="10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571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10"/>
            <x v="11"/>
            <x v="12"/>
            <x v="13"/>
            <x v="14"/>
            <x v="15"/>
            <x v="16"/>
          </reference>
        </references>
      </pivotArea>
    </format>
    <format dxfId="570">
      <pivotArea field="10" type="button" dataOnly="0" labelOnly="1" outline="0" axis="axisRow" fieldPosition="0"/>
    </format>
    <format dxfId="569">
      <pivotArea field="2" type="button" dataOnly="0" labelOnly="1" outline="0" axis="axisRow" fieldPosition="1"/>
    </format>
    <format dxfId="568">
      <pivotArea dataOnly="0" labelOnly="1" outline="0" fieldPosition="0">
        <references count="1">
          <reference field="10" count="0"/>
        </references>
      </pivotArea>
    </format>
    <format dxfId="567">
      <pivotArea dataOnly="0" labelOnly="1" outline="0" fieldPosition="0">
        <references count="1">
          <reference field="10" count="0" defaultSubtotal="1"/>
        </references>
      </pivotArea>
    </format>
    <format dxfId="566">
      <pivotArea dataOnly="0" labelOnly="1" grandRow="1" outline="0" fieldPosition="0"/>
    </format>
    <format dxfId="565">
      <pivotArea dataOnly="0" labelOnly="1" outline="0" fieldPosition="0">
        <references count="2">
          <reference field="2" count="1">
            <x v="0"/>
          </reference>
          <reference field="10" count="1" selected="0">
            <x v="0"/>
          </reference>
        </references>
      </pivotArea>
    </format>
    <format dxfId="564">
      <pivotArea field="10" type="button" dataOnly="0" labelOnly="1" outline="0" axis="axisRow" fieldPosition="0"/>
    </format>
    <format dxfId="563">
      <pivotArea field="2" type="button" dataOnly="0" labelOnly="1" outline="0" axis="axisRow" fieldPosition="1"/>
    </format>
    <format dxfId="562">
      <pivotArea dataOnly="0" labelOnly="1" outline="0" fieldPosition="0">
        <references count="1">
          <reference field="10" count="0"/>
        </references>
      </pivotArea>
    </format>
    <format dxfId="561">
      <pivotArea dataOnly="0" labelOnly="1" outline="0" fieldPosition="0">
        <references count="1">
          <reference field="10" count="0" defaultSubtotal="1"/>
        </references>
      </pivotArea>
    </format>
    <format dxfId="560">
      <pivotArea dataOnly="0" labelOnly="1" grandRow="1" outline="0" fieldPosition="0"/>
    </format>
    <format dxfId="559">
      <pivotArea dataOnly="0" labelOnly="1" outline="0" fieldPosition="0">
        <references count="2">
          <reference field="2" count="1">
            <x v="0"/>
          </reference>
          <reference field="10" count="1" selected="0">
            <x v="0"/>
          </reference>
        </references>
      </pivotArea>
    </format>
    <format dxfId="55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5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5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5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54">
      <pivotArea field="10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553">
      <pivotArea outline="0" fieldPosition="0">
        <references count="1">
          <reference field="4294967294" count="1">
            <x v="9"/>
          </reference>
        </references>
      </pivotArea>
    </format>
    <format dxfId="55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50">
      <pivotArea field="10" grandRow="1" outline="0" collapsedLevelsAreSubtotals="1" axis="axisRow" fieldPosition="0">
        <references count="1">
          <reference field="4294967294" count="2" selected="0">
            <x v="9"/>
            <x v="10"/>
          </reference>
        </references>
      </pivotArea>
    </format>
    <format dxfId="549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548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547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546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545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544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543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542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541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</formats>
  <pivotTableStyleInfo name="PivotStyleMedium1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outline="1" outlineData="1" multipleFieldFilters="0" rowHeaderCaption="媒体类型">
  <location ref="A5:P7" firstHeaderRow="0" firstDataRow="1" firstDataCol="1" rowPageCount="3" colPageCount="1"/>
  <pivotFields count="57">
    <pivotField axis="axisPage" multipleItemSelectionAllowed="1" showAll="0">
      <items count="3">
        <item x="1"/>
        <item x="0"/>
        <item t="default"/>
      </items>
    </pivotField>
    <pivotField showAll="0" defaultSubtotal="0"/>
    <pivotField showAll="0"/>
    <pivotField showAll="0" defaultSubtotal="0"/>
    <pivotField showAll="0"/>
    <pivotField showAll="0"/>
    <pivotField showAll="0"/>
    <pivotField showAll="0"/>
    <pivotField axis="axisPage" multipleItemSelectionAllowed="1" showAll="0">
      <items count="3">
        <item x="1"/>
        <item x="0"/>
        <item t="default"/>
      </items>
    </pivotField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dataField="1" showAll="0" defaultSubtotal="0"/>
    <pivotField dataField="1" showAll="0" defaultSubtotal="0"/>
    <pivotField axis="axisPage" multipleItemSelectionAllowed="1" showAll="0" defaultSubtotal="0">
      <items count="2">
        <item h="1" x="1"/>
        <item x="0"/>
      </items>
    </pivotField>
    <pivotField showAll="0" defaultSubtotal="0"/>
    <pivotField dataField="1" showAll="0"/>
    <pivotField dataField="1"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9"/>
  </rowFields>
  <rowItems count="2">
    <i>
      <x v="1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3">
    <pageField fld="8" hier="-1"/>
    <pageField fld="0" hier="-1"/>
    <pageField fld="13" hier="-1"/>
  </pageFields>
  <dataFields count="15">
    <dataField name=" 排期费用" fld="11" baseField="11" baseItem="1" numFmtId="177"/>
    <dataField name=" 实际费用" fld="12" baseField="11" baseItem="1" numFmtId="177"/>
    <dataField name="费用占比" fld="12" showDataAs="percentOfTotal" baseField="11" baseItem="0" numFmtId="10"/>
    <dataField name=" 转化率" fld="44" baseField="0" baseItem="0" numFmtId="10"/>
    <dataField name=" 代理曝光" fld="15" baseField="11" baseItem="14" numFmtId="3"/>
    <dataField name=" 代理点击" fld="16" baseField="11" baseItem="14" numFmtId="3"/>
    <dataField name=" UV" fld="24" baseField="11" baseItem="14" numFmtId="3"/>
    <dataField name=" 订单量" fld="34" baseField="9" baseItem="1" numFmtId="180"/>
    <dataField name=" 订单金额" fld="35" baseField="9" baseItem="1" numFmtId="180"/>
    <dataField name=" ROI+" fld="55" baseField="9" baseItem="1" numFmtId="186"/>
    <dataField name=" ROI" fld="39" baseField="0" baseItem="0" numFmtId="181"/>
    <dataField name=" ROI-" fld="54" baseField="9" baseItem="0" numFmtId="187"/>
    <dataField name="UV成本" fld="40" baseField="0" baseItem="0" numFmtId="181"/>
    <dataField name="UV价值" fld="43" baseField="9" baseItem="1" numFmtId="185"/>
    <dataField name=" 代理-CPC" fld="48" baseField="0" baseItem="0" numFmtId="181"/>
  </dataFields>
  <formats count="107">
    <format dxfId="540">
      <pivotArea type="all" dataOnly="0" outline="0" fieldPosition="0"/>
    </format>
    <format dxfId="539">
      <pivotArea type="all" dataOnly="0" outline="0" fieldPosition="0"/>
    </format>
    <format dxfId="538">
      <pivotArea type="all" dataOnly="0" outline="0" fieldPosition="0"/>
    </format>
    <format dxfId="537">
      <pivotArea type="all" dataOnly="0" outline="0" fieldPosition="0"/>
    </format>
    <format dxfId="536">
      <pivotArea collapsedLevelsAreSubtotals="1" fieldPosition="0">
        <references count="1">
          <reference field="9" count="0"/>
        </references>
      </pivotArea>
    </format>
    <format dxfId="535">
      <pivotArea grandRow="1" outline="0" collapsedLevelsAreSubtotals="1" fieldPosition="0"/>
    </format>
    <format dxfId="534">
      <pivotArea type="all" dataOnly="0" outline="0" fieldPosition="0"/>
    </format>
    <format dxfId="53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3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31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530">
      <pivotArea outline="0" collapsedLevelsAreSubtotals="1" fieldPosition="0">
        <references count="1">
          <reference field="4294967294" count="3" selected="0">
            <x v="4"/>
            <x v="5"/>
            <x v="6"/>
          </reference>
        </references>
      </pivotArea>
    </format>
    <format dxfId="529">
      <pivotArea outline="0" collapsedLevelsAreSubtotals="1" fieldPosition="0">
        <references count="1">
          <reference field="4294967294" count="2" selected="0">
            <x v="12"/>
            <x v="14"/>
          </reference>
        </references>
      </pivotArea>
    </format>
    <format dxfId="528">
      <pivotArea type="all" dataOnly="0" outline="0" fieldPosition="0"/>
    </format>
    <format dxfId="527">
      <pivotArea field="0" type="button" dataOnly="0" labelOnly="1" outline="0" axis="axisPage" fieldPosition="1"/>
    </format>
    <format dxfId="526">
      <pivotArea dataOnly="0" labelOnly="1" outline="0" fieldPosition="0">
        <references count="1">
          <reference field="0" count="0"/>
        </references>
      </pivotArea>
    </format>
    <format dxfId="525">
      <pivotArea field="0" type="button" dataOnly="0" labelOnly="1" outline="0" axis="axisPage" fieldPosition="1"/>
    </format>
    <format dxfId="524">
      <pivotArea dataOnly="0" labelOnly="1" outline="0" fieldPosition="0">
        <references count="1">
          <reference field="0" count="0"/>
        </references>
      </pivotArea>
    </format>
    <format dxfId="523">
      <pivotArea outline="0" fieldPosition="0">
        <references count="1">
          <reference field="4294967294" count="1">
            <x v="2"/>
          </reference>
        </references>
      </pivotArea>
    </format>
    <format dxfId="522">
      <pivotArea outline="0" fieldPosition="0">
        <references count="1">
          <reference field="4294967294" count="1">
            <x v="0"/>
          </reference>
        </references>
      </pivotArea>
    </format>
    <format dxfId="521">
      <pivotArea outline="0" fieldPosition="0">
        <references count="1">
          <reference field="4294967294" count="1">
            <x v="1"/>
          </reference>
        </references>
      </pivotArea>
    </format>
    <format dxfId="52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19">
      <pivotArea field="9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518">
      <pivotArea field="0" type="button" dataOnly="0" labelOnly="1" outline="0" axis="axisPage" fieldPosition="1"/>
    </format>
    <format dxfId="517">
      <pivotArea dataOnly="0" labelOnly="1" outline="0" fieldPosition="0">
        <references count="1">
          <reference field="0" count="0"/>
        </references>
      </pivotArea>
    </format>
    <format dxfId="516">
      <pivotArea field="13" type="button" dataOnly="0" labelOnly="1" outline="0" axis="axisPage" fieldPosition="2"/>
    </format>
    <format dxfId="515">
      <pivotArea dataOnly="0" labelOnly="1" outline="0" fieldPosition="0">
        <references count="1">
          <reference field="13" count="0"/>
        </references>
      </pivotArea>
    </format>
    <format dxfId="514">
      <pivotArea field="13" type="button" dataOnly="0" labelOnly="1" outline="0" axis="axisPage" fieldPosition="2"/>
    </format>
    <format dxfId="513">
      <pivotArea dataOnly="0" labelOnly="1" outline="0" fieldPosition="0">
        <references count="1">
          <reference field="13" count="0"/>
        </references>
      </pivotArea>
    </format>
    <format dxfId="512">
      <pivotArea field="13" type="button" dataOnly="0" labelOnly="1" outline="0" axis="axisPage" fieldPosition="2"/>
    </format>
    <format dxfId="511">
      <pivotArea dataOnly="0" labelOnly="1" outline="0" fieldPosition="0">
        <references count="1">
          <reference field="13" count="0"/>
        </references>
      </pivotArea>
    </format>
    <format dxfId="510">
      <pivotArea type="all" dataOnly="0" outline="0" fieldPosition="0"/>
    </format>
    <format dxfId="509">
      <pivotArea outline="0" collapsedLevelsAreSubtotals="1" fieldPosition="0"/>
    </format>
    <format dxfId="508">
      <pivotArea field="9" type="button" dataOnly="0" labelOnly="1" outline="0" axis="axisRow" fieldPosition="0"/>
    </format>
    <format dxfId="507">
      <pivotArea dataOnly="0" labelOnly="1" grandRow="1" outline="0" fieldPosition="0"/>
    </format>
    <format dxfId="506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10"/>
            <x v="12"/>
            <x v="14"/>
          </reference>
        </references>
      </pivotArea>
    </format>
    <format dxfId="505">
      <pivotArea dataOnly="0" labelOnly="1" grandRow="1" outline="0" fieldPosition="0"/>
    </format>
    <format dxfId="504">
      <pivotArea field="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503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02">
      <pivotArea field="9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501">
      <pivotArea field="9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500">
      <pivotArea field="9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499">
      <pivotArea field="9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498">
      <pivotArea field="9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497">
      <pivotArea field="9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496">
      <pivotArea field="9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495">
      <pivotArea field="9" grandRow="1" outline="0" collapsedLevelsAreSubtotals="1" axis="axisRow" fieldPosition="0">
        <references count="1">
          <reference field="4294967294" count="1" selected="0">
            <x v="14"/>
          </reference>
        </references>
      </pivotArea>
    </format>
    <format dxfId="494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49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9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9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9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8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8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8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4">
      <pivotArea field="9" type="button" dataOnly="0" labelOnly="1" outline="0" axis="axisRow" fieldPosition="0"/>
    </format>
    <format dxfId="483">
      <pivotArea outline="0" fieldPosition="0">
        <references count="1">
          <reference field="4294967294" count="1">
            <x v="13"/>
          </reference>
        </references>
      </pivotArea>
    </format>
    <format dxfId="482">
      <pivotArea field="8" type="button" dataOnly="0" labelOnly="1" outline="0" axis="axisPage" fieldPosition="0"/>
    </format>
    <format dxfId="481">
      <pivotArea dataOnly="0" labelOnly="1" outline="0" fieldPosition="0">
        <references count="1">
          <reference field="8" count="0"/>
        </references>
      </pivotArea>
    </format>
    <format dxfId="480">
      <pivotArea field="8" type="button" dataOnly="0" labelOnly="1" outline="0" axis="axisPage" fieldPosition="0"/>
    </format>
    <format dxfId="479">
      <pivotArea dataOnly="0" labelOnly="1" outline="0" fieldPosition="0">
        <references count="1">
          <reference field="8" count="0"/>
        </references>
      </pivotArea>
    </format>
    <format dxfId="478">
      <pivotArea field="8" type="button" dataOnly="0" labelOnly="1" outline="0" axis="axisPage" fieldPosition="0"/>
    </format>
    <format dxfId="477">
      <pivotArea dataOnly="0" labelOnly="1" outline="0" fieldPosition="0">
        <references count="1">
          <reference field="8" count="0"/>
        </references>
      </pivotArea>
    </format>
    <format dxfId="47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475">
      <pivotArea field="9" grandRow="1" outline="0" collapsedLevelsAreSubtotals="1" axis="axisRow" fieldPosition="0">
        <references count="1">
          <reference field="4294967294" count="1" selected="0">
            <x v="13"/>
          </reference>
        </references>
      </pivotArea>
    </format>
    <format dxfId="474">
      <pivotArea outline="0" fieldPosition="0">
        <references count="1">
          <reference field="4294967294" count="1">
            <x v="11"/>
          </reference>
        </references>
      </pivotArea>
    </format>
    <format dxfId="47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6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65">
      <pivotArea field="9" grandRow="1" outline="0" collapsedLevelsAreSubtotals="1" axis="axisRow" fieldPosition="0">
        <references count="1">
          <reference field="4294967294" count="1" selected="0">
            <x v="11"/>
          </reference>
        </references>
      </pivotArea>
    </format>
    <format dxfId="464">
      <pivotArea field="9" type="button" dataOnly="0" labelOnly="1" outline="0" axis="axisRow" fieldPosition="0"/>
    </format>
    <format dxfId="463">
      <pivotArea dataOnly="0" labelOnly="1" fieldPosition="0">
        <references count="1">
          <reference field="9" count="0"/>
        </references>
      </pivotArea>
    </format>
    <format dxfId="462">
      <pivotArea dataOnly="0" labelOnly="1" grandRow="1" outline="0" fieldPosition="0"/>
    </format>
    <format dxfId="461">
      <pivotArea field="9" type="button" dataOnly="0" labelOnly="1" outline="0" axis="axisRow" fieldPosition="0"/>
    </format>
    <format dxfId="460">
      <pivotArea dataOnly="0" labelOnly="1" fieldPosition="0">
        <references count="1">
          <reference field="9" count="0"/>
        </references>
      </pivotArea>
    </format>
    <format dxfId="459">
      <pivotArea dataOnly="0" labelOnly="1" grandRow="1" outline="0" fieldPosition="0"/>
    </format>
    <format dxfId="458">
      <pivotArea outline="0" fieldPosition="0">
        <references count="1">
          <reference field="4294967294" count="1">
            <x v="9"/>
          </reference>
        </references>
      </pivotArea>
    </format>
    <format dxfId="45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56">
      <pivotArea field="9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45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5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5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52">
      <pivotArea dataOnly="0" labelOnly="1" outline="0" fieldPosition="0">
        <references count="1">
          <reference field="4294967294" count="3">
            <x v="9"/>
            <x v="10"/>
            <x v="11"/>
          </reference>
        </references>
      </pivotArea>
    </format>
    <format dxfId="451">
      <pivotArea dataOnly="0" labelOnly="1" outline="0" fieldPosition="0">
        <references count="1">
          <reference field="4294967294" count="3">
            <x v="9"/>
            <x v="10"/>
            <x v="11"/>
          </reference>
        </references>
      </pivotArea>
    </format>
    <format dxfId="450">
      <pivotArea outline="0" fieldPosition="0">
        <references count="1">
          <reference field="4294967294" count="1">
            <x v="7"/>
          </reference>
        </references>
      </pivotArea>
    </format>
    <format dxfId="449">
      <pivotArea outline="0" fieldPosition="0">
        <references count="1">
          <reference field="4294967294" count="1">
            <x v="8"/>
          </reference>
        </references>
      </pivotArea>
    </format>
    <format dxfId="44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4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46">
      <pivotArea field="9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445">
      <pivotArea field="9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444">
      <pivotArea field="9" grandRow="1" outline="0" collapsedLevelsAreSubtotals="1" axis="axisRow" fieldPosition="0">
        <references count="1">
          <reference field="4294967294" count="1" selected="0">
            <x v="12"/>
          </reference>
        </references>
      </pivotArea>
    </format>
    <format dxfId="443">
      <pivotArea field="9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442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441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440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439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438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437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436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435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  <format dxfId="434">
      <pivotArea outline="0" collapsedLevelsAreSubtotals="1" fieldPosition="0">
        <references count="1">
          <reference field="4294967294" count="3" selected="0">
            <x v="9"/>
            <x v="10"/>
            <x v="11"/>
          </reference>
        </references>
      </pivotArea>
    </format>
  </formats>
  <pivotTableStyleInfo name="PivotStyleMedium1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日期">
  <location ref="A4:AC10" firstHeaderRow="0" firstDataRow="1" firstDataCol="4" rowPageCount="2" colPageCount="1"/>
  <pivotFields count="57">
    <pivotField axis="axisRow" compact="0" outline="0" showAll="0" sortType="ascending">
      <items count="3">
        <item x="0"/>
        <item x="1"/>
        <item t="default"/>
      </items>
    </pivotField>
    <pivotField compact="0" outline="0" showAll="0" defaultSubtotal="0"/>
    <pivotField axis="axisRow" compact="0" outline="0" multipleItemSelectionAllowed="1" showAll="0">
      <items count="3">
        <item x="1"/>
        <item x="0"/>
        <item t="default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 sortType="descending" defaultSubtotal="0">
      <items count="2">
        <item x="1"/>
        <item x="0"/>
      </items>
      <autoSortScope>
        <pivotArea dataOnly="0" outline="0" fieldPosition="0">
          <references count="1">
            <reference field="4294967294" count="1" selected="0">
              <x v="14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2">
        <item x="1"/>
        <item x="0"/>
      </items>
    </pivotField>
    <pivotField compact="0" outline="0" showAll="0" defaultSubtota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4">
    <field x="2"/>
    <field x="3"/>
    <field x="4"/>
    <field x="0"/>
  </rowFields>
  <rowItems count="6">
    <i>
      <x/>
      <x/>
      <x/>
      <x v="1"/>
    </i>
    <i t="default">
      <x/>
    </i>
    <i>
      <x v="1"/>
      <x v="1"/>
      <x v="1"/>
      <x/>
    </i>
    <i r="2">
      <x v="2"/>
      <x/>
    </i>
    <i t="default">
      <x v="1"/>
    </i>
    <i t="grand">
      <x/>
    </i>
  </rowItems>
  <colFields count="1">
    <field x="-2"/>
  </colFields>
  <colItems count="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</colItems>
  <pageFields count="2">
    <pageField fld="8" hier="-1"/>
    <pageField fld="13" hier="-1"/>
  </pageFields>
  <dataFields count="25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JD曝光" fld="21" baseField="0" baseItem="97" numFmtId="3"/>
    <dataField name=" JD点击" fld="22" baseField="0" baseItem="0" numFmtId="3"/>
    <dataField name="UV " fld="24" baseField="0" baseItem="0" numFmtId="3"/>
    <dataField name=" 访问深度" fld="47" baseField="0" baseItem="0" numFmtId="4"/>
    <dataField name=" 订单量" fld="34" baseField="0" baseItem="0" numFmtId="180"/>
    <dataField name=" 订单金额" fld="35" baseField="0" baseItem="0" numFmtId="180"/>
    <dataField name=" 客单价" fld="45" baseField="0" baseItem="0" numFmtId="180"/>
    <dataField name=" ROI+" fld="55" baseField="0" baseItem="0" numFmtId="187"/>
    <dataField name=" ROI" fld="39" baseField="0" baseItem="0" numFmtId="4"/>
    <dataField name=" ROI-" fld="54" baseField="0" baseItem="1" numFmtId="187"/>
    <dataField name=" UV成本" fld="40" baseField="0" baseItem="0" numFmtId="187"/>
    <dataField name=" UV价值 " fld="43" baseField="0" baseItem="0" numFmtId="2"/>
    <dataField name=" 转化率" fld="44" baseField="0" baseItem="0" numFmtId="10"/>
    <dataField name=" JD-CPC" fld="41" baseField="0" baseItem="0" numFmtId="4"/>
    <dataField name=" 代理-CPC" fld="48" baseField="0" baseItem="0" numFmtId="181"/>
    <dataField name=" 代理-CPM" fld="46" baseField="0" baseItem="0" numFmtId="181"/>
    <dataField name=" JD/代理点击" fld="50" baseField="0" baseItem="1" numFmtId="182"/>
    <dataField name=" JD/代理曝光" fld="51" baseField="0" baseItem="1" numFmtId="182"/>
    <dataField name=" 代理点击折损" fld="52" baseField="0" baseItem="1" numFmtId="182"/>
    <dataField name=" JD点击折损" fld="53" baseField="0" baseItem="1" numFmtId="182"/>
  </dataFields>
  <formats count="104">
    <format dxfId="433">
      <pivotArea type="all" dataOnly="0" outline="0" fieldPosition="0"/>
    </format>
    <format dxfId="432">
      <pivotArea field="2" type="button" dataOnly="0" labelOnly="1" outline="0" axis="axisRow" fieldPosition="0"/>
    </format>
    <format dxfId="431">
      <pivotArea type="all" dataOnly="0" outline="0" fieldPosition="0"/>
    </format>
    <format dxfId="430">
      <pivotArea field="2" type="button" dataOnly="0" labelOnly="1" outline="0" axis="axisRow" fieldPosition="0"/>
    </format>
    <format dxfId="429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428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27">
      <pivotArea dataOnly="0" labelOnly="1" outline="0" fieldPosition="0">
        <references count="1">
          <reference field="4294967294" count="4">
            <x v="6"/>
            <x v="7"/>
            <x v="13"/>
            <x v="18"/>
          </reference>
        </references>
      </pivotArea>
    </format>
    <format dxfId="426">
      <pivotArea outline="0" collapsedLevelsAreSubtotals="1" fieldPosition="0">
        <references count="1">
          <reference field="4294967294" count="1" selected="0">
            <x v="17"/>
          </reference>
        </references>
      </pivotArea>
    </format>
    <format dxfId="425">
      <pivotArea outline="0" collapsedLevelsAreSubtotals="1" fieldPosition="0">
        <references count="1">
          <reference field="4294967294" count="1" selected="0">
            <x v="16"/>
          </reference>
        </references>
      </pivotArea>
    </format>
    <format dxfId="424">
      <pivotArea dataOnly="0" labelOnly="1" outline="0" fieldPosition="0">
        <references count="1">
          <reference field="4294967294" count="7">
            <x v="6"/>
            <x v="7"/>
            <x v="11"/>
            <x v="13"/>
            <x v="16"/>
            <x v="17"/>
            <x v="18"/>
          </reference>
        </references>
      </pivotArea>
    </format>
    <format dxfId="423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422">
      <pivotArea outline="0" collapsedLevelsAreSubtotals="1" fieldPosition="0">
        <references count="1">
          <reference field="4294967294" count="1" selected="0">
            <x v="2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420">
      <pivotArea outline="0" collapsedLevelsAreSubtotals="1" fieldPosition="0"/>
    </format>
    <format dxfId="419">
      <pivotArea dataOnly="0" labelOnly="1" outline="0" fieldPosition="0">
        <references count="1">
          <reference field="4294967294" count="10">
            <x v="3"/>
            <x v="4"/>
            <x v="6"/>
            <x v="7"/>
            <x v="11"/>
            <x v="13"/>
            <x v="16"/>
            <x v="17"/>
            <x v="18"/>
            <x v="20"/>
          </reference>
        </references>
      </pivotArea>
    </format>
    <format dxfId="418">
      <pivotArea outline="0" collapsedLevelsAreSubtotals="1" fieldPosition="0">
        <references count="1">
          <reference field="4294967294" count="4" selected="0">
            <x v="3"/>
            <x v="4"/>
            <x v="6"/>
            <x v="7"/>
          </reference>
        </references>
      </pivotArea>
    </format>
    <format dxfId="417">
      <pivotArea dataOnly="0" labelOnly="1" outline="0" fieldPosition="0">
        <references count="1">
          <reference field="4294967294" count="4">
            <x v="3"/>
            <x v="4"/>
            <x v="6"/>
            <x v="7"/>
          </reference>
        </references>
      </pivotArea>
    </format>
    <format dxfId="416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41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14">
      <pivotArea dataOnly="0" labelOnly="1" outline="0" fieldPosition="0">
        <references count="1">
          <reference field="4294967294" count="11">
            <x v="3"/>
            <x v="4"/>
            <x v="5"/>
            <x v="6"/>
            <x v="7"/>
            <x v="11"/>
            <x v="13"/>
            <x v="16"/>
            <x v="17"/>
            <x v="18"/>
            <x v="20"/>
          </reference>
        </references>
      </pivotArea>
    </format>
    <format dxfId="413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41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11">
      <pivotArea outline="0" collapsedLevelsAreSubtotals="1" fieldPosition="0">
        <references count="1">
          <reference field="4294967294" count="1" selected="0">
            <x v="19"/>
          </reference>
        </references>
      </pivotArea>
    </format>
    <format dxfId="410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409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11"/>
            <x v="13"/>
            <x v="16"/>
            <x v="17"/>
            <x v="18"/>
            <x v="19"/>
            <x v="20"/>
          </reference>
        </references>
      </pivotArea>
    </format>
    <format dxfId="408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11"/>
            <x v="13"/>
            <x v="16"/>
            <x v="17"/>
            <x v="18"/>
            <x v="19"/>
            <x v="20"/>
          </reference>
        </references>
      </pivotArea>
    </format>
    <format dxfId="407">
      <pivotArea outline="0" fieldPosition="0">
        <references count="1">
          <reference field="4294967294" count="1">
            <x v="2"/>
          </reference>
        </references>
      </pivotArea>
    </format>
    <format dxfId="406">
      <pivotArea outline="0" fieldPosition="0">
        <references count="1">
          <reference field="4294967294" count="1">
            <x v="0"/>
          </reference>
        </references>
      </pivotArea>
    </format>
    <format dxfId="405">
      <pivotArea outline="0" fieldPosition="0">
        <references count="1">
          <reference field="4294967294" count="1">
            <x v="1"/>
          </reference>
        </references>
      </pivotArea>
    </format>
    <format dxfId="404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403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402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401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400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399">
      <pivotArea dataOnly="0" labelOnly="1" outline="0" fieldPosition="0">
        <references count="1">
          <reference field="4294967294" count="4">
            <x v="21"/>
            <x v="22"/>
            <x v="23"/>
            <x v="24"/>
          </reference>
        </references>
      </pivotArea>
    </format>
    <format dxfId="398">
      <pivotArea dataOnly="0" labelOnly="1" outline="0" fieldPosition="0">
        <references count="1">
          <reference field="4294967294" count="4">
            <x v="21"/>
            <x v="22"/>
            <x v="23"/>
            <x v="24"/>
          </reference>
        </references>
      </pivotArea>
    </format>
    <format dxfId="397">
      <pivotArea outline="0" fieldPosition="0">
        <references count="1">
          <reference field="4294967294" count="1">
            <x v="21"/>
          </reference>
        </references>
      </pivotArea>
    </format>
    <format dxfId="396">
      <pivotArea outline="0" fieldPosition="0">
        <references count="1">
          <reference field="4294967294" count="1">
            <x v="22"/>
          </reference>
        </references>
      </pivotArea>
    </format>
    <format dxfId="395">
      <pivotArea outline="0" fieldPosition="0">
        <references count="1">
          <reference field="4294967294" count="1">
            <x v="23"/>
          </reference>
        </references>
      </pivotArea>
    </format>
    <format dxfId="394">
      <pivotArea outline="0" fieldPosition="0">
        <references count="1">
          <reference field="4294967294" count="1">
            <x v="24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392">
      <pivotArea outline="0" fieldPosition="0">
        <references count="1">
          <reference field="4294967294" count="1">
            <x v="11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390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389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38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38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386">
      <pivotArea outline="0" fieldPosition="0">
        <references count="1">
          <reference field="4294967294" count="1">
            <x v="14"/>
          </reference>
        </references>
      </pivotArea>
    </format>
    <format dxfId="385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384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383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11"/>
            <x v="13"/>
            <x v="14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382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11"/>
            <x v="13"/>
            <x v="14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381">
      <pivotArea dataOnly="0" labelOnly="1" outline="0" fieldPosition="0">
        <references count="1">
          <reference field="4294967294" count="4">
            <x v="21"/>
            <x v="22"/>
            <x v="23"/>
            <x v="24"/>
          </reference>
        </references>
      </pivotArea>
    </format>
    <format dxfId="380">
      <pivotArea dataOnly="0" labelOnly="1" outline="0" fieldPosition="0">
        <references count="1">
          <reference field="4294967294" count="4">
            <x v="21"/>
            <x v="22"/>
            <x v="23"/>
            <x v="24"/>
          </reference>
        </references>
      </pivotArea>
    </format>
    <format dxfId="379">
      <pivotArea dataOnly="0" labelOnly="1" fieldPosition="0">
        <references count="1">
          <reference field="0" count="0"/>
        </references>
      </pivotArea>
    </format>
    <format dxfId="378">
      <pivotArea dataOnly="0" labelOnly="1" fieldPosition="0">
        <references count="1">
          <reference field="0" count="0"/>
        </references>
      </pivotArea>
    </format>
    <format dxfId="377">
      <pivotArea outline="0" fieldPosition="0">
        <references count="1">
          <reference field="4294967294" count="1">
            <x v="12"/>
          </reference>
        </references>
      </pivotArea>
    </format>
    <format dxfId="37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75">
      <pivotArea outline="0" fieldPosition="0">
        <references count="1">
          <reference field="4294967294" count="1">
            <x v="15"/>
          </reference>
        </references>
      </pivotArea>
    </format>
    <format dxfId="374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373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371">
      <pivotArea outline="0" fieldPosition="0">
        <references count="1">
          <reference field="4294967294" count="1">
            <x v="9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68">
      <pivotArea outline="0" fieldPosition="0">
        <references count="1">
          <reference field="4294967294" count="1">
            <x v="10"/>
          </reference>
        </references>
      </pivotArea>
    </format>
    <format dxfId="36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6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65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364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363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362">
      <pivotArea dataOnly="0" labelOnly="1" outline="0" fieldPosition="0">
        <references count="1">
          <reference field="0" count="0"/>
        </references>
      </pivotArea>
    </format>
    <format dxfId="361">
      <pivotArea field="9" type="button" dataOnly="0" labelOnly="1" outline="0"/>
    </format>
    <format dxfId="360">
      <pivotArea field="9" type="button" dataOnly="0" labelOnly="1" outline="0"/>
    </format>
    <format dxfId="359">
      <pivotArea field="4" type="button" dataOnly="0" labelOnly="1" outline="0" axis="axisRow" fieldPosition="2"/>
    </format>
    <format dxfId="358">
      <pivotArea field="4" type="button" dataOnly="0" labelOnly="1" outline="0" axis="axisRow" fieldPosition="2"/>
    </format>
    <format dxfId="357">
      <pivotArea field="0" type="button" dataOnly="0" labelOnly="1" outline="0" axis="axisRow" fieldPosition="3"/>
    </format>
    <format dxfId="356">
      <pivotArea dataOnly="0" labelOnly="1" outline="0" fieldPosition="0">
        <references count="4">
          <reference field="0" count="1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355">
      <pivotArea field="0" type="button" dataOnly="0" labelOnly="1" outline="0" axis="axisRow" fieldPosition="3"/>
    </format>
    <format dxfId="354">
      <pivotArea dataOnly="0" labelOnly="1" outline="0" fieldPosition="0">
        <references count="4">
          <reference field="0" count="1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353">
      <pivotArea field="2" type="button" dataOnly="0" labelOnly="1" outline="0" axis="axisRow" fieldPosition="0"/>
    </format>
    <format dxfId="352">
      <pivotArea dataOnly="0" labelOnly="1" outline="0" fieldPosition="0">
        <references count="1">
          <reference field="2" count="1">
            <x v="0"/>
          </reference>
        </references>
      </pivotArea>
    </format>
    <format dxfId="351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350">
      <pivotArea dataOnly="0" labelOnly="1" grandRow="1" outline="0" fieldPosition="0"/>
    </format>
    <format dxfId="349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348">
      <pivotArea field="2" type="button" dataOnly="0" labelOnly="1" outline="0" axis="axisRow" fieldPosition="0"/>
    </format>
    <format dxfId="347">
      <pivotArea dataOnly="0" labelOnly="1" outline="0" fieldPosition="0">
        <references count="1">
          <reference field="2" count="1">
            <x v="0"/>
          </reference>
        </references>
      </pivotArea>
    </format>
    <format dxfId="346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345">
      <pivotArea dataOnly="0" labelOnly="1" grandRow="1" outline="0" fieldPosition="0"/>
    </format>
    <format dxfId="344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343">
      <pivotArea field="3" type="button" dataOnly="0" labelOnly="1" outline="0" axis="axisRow" fieldPosition="1"/>
    </format>
    <format dxfId="342">
      <pivotArea field="3" type="button" dataOnly="0" labelOnly="1" outline="0" axis="axisRow" fieldPosition="1"/>
    </format>
    <format dxfId="34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40">
      <pivotArea dataOnly="0" labelOnly="1" outline="0" fieldPosition="0">
        <references count="1">
          <reference field="4294967294" count="2">
            <x v="13"/>
            <x v="14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336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333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24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媒体">
  <location ref="A4:N8" firstHeaderRow="0" firstDataRow="1" firstDataCol="3" rowPageCount="2" colPageCount="1"/>
  <pivotFields count="57">
    <pivotField axis="axisPage" compact="0" outline="0" multipleItemSelectionAllowed="1" showAll="0">
      <items count="3">
        <item x="1"/>
        <item x="0"/>
        <item t="default"/>
      </items>
    </pivotField>
    <pivotField compact="0" outline="0" showAll="0" defaultSubtota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>
      <items count="3">
        <item x="1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outline="0" showAll="0"/>
    <pivotField dataField="1" compact="0" outline="0" showAll="0"/>
    <pivotField axis="axisRow" compact="0" outline="0" multipleItemSelectionAllowed="1" showAll="0" sortType="ascending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/>
    <pivotField dataField="1"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dataField="1" compact="0" outline="0" dragToRow="0" dragToCol="0" dragToPage="0" showAll="0"/>
    <pivotField dataField="1"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3">
    <field x="13"/>
    <field x="10"/>
    <field x="2"/>
  </rowFields>
  <rowItems count="4">
    <i>
      <x v="1"/>
      <x/>
      <x/>
    </i>
    <i t="default" r="1">
      <x/>
    </i>
    <i t="default">
      <x v="1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2">
    <pageField fld="8" hier="-1"/>
    <pageField fld="0" hier="-1"/>
  </pageFields>
  <dataFields count="11">
    <dataField name=" 排期费用" fld="11" baseField="2" baseItem="0" numFmtId="177"/>
    <dataField name=" 实际费用" fld="12" baseField="2" baseItem="0" numFmtId="177"/>
    <dataField name=" UV" fld="24" baseField="11" baseItem="14" numFmtId="3"/>
    <dataField name=" 订单量" fld="34" baseField="2" baseItem="14" numFmtId="180"/>
    <dataField name=" 订单金额" fld="35" baseField="2" baseItem="14" numFmtId="180"/>
    <dataField name=" ROI+" fld="55" baseField="2" baseItem="14" numFmtId="186"/>
    <dataField name=" ROI" fld="39" baseField="0" baseItem="0" numFmtId="2"/>
    <dataField name=" ROI-" fld="54" baseField="2" baseItem="1" numFmtId="187"/>
    <dataField name="UV成本" fld="40" baseField="0" baseItem="0" numFmtId="2"/>
    <dataField name=" 转化率" fld="44" baseField="0" baseItem="0" numFmtId="10"/>
    <dataField name=" UV价值" fld="43" baseField="0" baseItem="0" numFmtId="4"/>
  </dataFields>
  <formats count="109">
    <format dxfId="329">
      <pivotArea type="all" dataOnly="0" outline="0" fieldPosition="0"/>
    </format>
    <format dxfId="328">
      <pivotArea type="all" dataOnly="0" outline="0" fieldPosition="0"/>
    </format>
    <format dxfId="327">
      <pivotArea type="all" dataOnly="0" outline="0" fieldPosition="0"/>
    </format>
    <format dxfId="326">
      <pivotArea type="all" dataOnly="0" outline="0" fieldPosition="0"/>
    </format>
    <format dxfId="325">
      <pivotArea grandRow="1" outline="0" collapsedLevelsAreSubtotals="1" fieldPosition="0"/>
    </format>
    <format dxfId="324">
      <pivotArea type="all" dataOnly="0" outline="0" fieldPosition="0"/>
    </format>
    <format dxfId="323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3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2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20">
      <pivotArea field="9" grandRow="1" outline="0" collapsedLevelsAreSubtotals="1">
        <references count="1">
          <reference field="4294967294" count="1" selected="0">
            <x v="9"/>
          </reference>
        </references>
      </pivotArea>
    </format>
    <format dxfId="319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318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317">
      <pivotArea outline="0" collapsedLevelsAreSubtotals="1" fieldPosition="0"/>
    </format>
    <format dxfId="316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315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314">
      <pivotArea field="2" grandRow="1" outline="0" collapsedLevelsAreSubtotals="1" axis="axisRow" fieldPosition="2">
        <references count="1">
          <reference field="4294967294" count="1" selected="0">
            <x v="6"/>
          </reference>
        </references>
      </pivotArea>
    </format>
    <format dxfId="313">
      <pivotArea type="all" dataOnly="0" outline="0" fieldPosition="0"/>
    </format>
    <format dxfId="31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11">
      <pivotArea field="0" type="button" dataOnly="0" labelOnly="1" outline="0" axis="axisPage" fieldPosition="1"/>
    </format>
    <format dxfId="310">
      <pivotArea dataOnly="0" labelOnly="1" outline="0" fieldPosition="0">
        <references count="1">
          <reference field="0" count="0"/>
        </references>
      </pivotArea>
    </format>
    <format dxfId="309">
      <pivotArea field="9" type="button" dataOnly="0" labelOnly="1" outline="0"/>
    </format>
    <format dxfId="308">
      <pivotArea field="0" type="button" dataOnly="0" labelOnly="1" outline="0" axis="axisPage" fieldPosition="1"/>
    </format>
    <format dxfId="307">
      <pivotArea field="9" type="button" dataOnly="0" labelOnly="1" outline="0"/>
    </format>
    <format dxfId="306">
      <pivotArea dataOnly="0" labelOnly="1" outline="0" fieldPosition="0">
        <references count="1">
          <reference field="0" count="0"/>
        </references>
      </pivotArea>
    </format>
    <format dxfId="305">
      <pivotArea outline="0" fieldPosition="0">
        <references count="1">
          <reference field="4294967294" count="1">
            <x v="0"/>
          </reference>
        </references>
      </pivotArea>
    </format>
    <format dxfId="304">
      <pivotArea outline="0" fieldPosition="0">
        <references count="1">
          <reference field="4294967294" count="1">
            <x v="1"/>
          </reference>
        </references>
      </pivotArea>
    </format>
    <format dxfId="303">
      <pivotArea field="9" type="button" dataOnly="0" labelOnly="1" outline="0"/>
    </format>
    <format dxfId="302">
      <pivotArea field="0" type="button" dataOnly="0" labelOnly="1" outline="0" axis="axisPage" fieldPosition="1"/>
    </format>
    <format dxfId="301">
      <pivotArea dataOnly="0" labelOnly="1" outline="0" fieldPosition="0">
        <references count="1">
          <reference field="0" count="0"/>
        </references>
      </pivotArea>
    </format>
    <format dxfId="300">
      <pivotArea dataOnly="0" labelOnly="1" outline="0" fieldPosition="0">
        <references count="1">
          <reference field="13" count="0"/>
        </references>
      </pivotArea>
    </format>
    <format dxfId="299">
      <pivotArea field="13" type="button" dataOnly="0" labelOnly="1" outline="0" axis="axisRow" fieldPosition="0"/>
    </format>
    <format dxfId="298">
      <pivotArea dataOnly="0" labelOnly="1" outline="0" fieldPosition="0">
        <references count="1">
          <reference field="13" count="0"/>
        </references>
      </pivotArea>
    </format>
    <format dxfId="297">
      <pivotArea field="13" type="button" dataOnly="0" labelOnly="1" outline="0" axis="axisRow" fieldPosition="0"/>
    </format>
    <format dxfId="296">
      <pivotArea dataOnly="0" labelOnly="1" outline="0" fieldPosition="0">
        <references count="1">
          <reference field="13" count="0"/>
        </references>
      </pivotArea>
    </format>
    <format dxfId="295">
      <pivotArea field="13" type="button" dataOnly="0" labelOnly="1" outline="0" axis="axisRow" fieldPosition="0"/>
    </format>
    <format dxfId="294">
      <pivotArea dataOnly="0" labelOnly="1" grandRow="1" outline="0" fieldPosition="0"/>
    </format>
    <format dxfId="293">
      <pivotArea field="10" type="button" dataOnly="0" labelOnly="1" outline="0" axis="axisRow" fieldPosition="1"/>
    </format>
    <format dxfId="292">
      <pivotArea field="13" type="button" dataOnly="0" labelOnly="1" outline="0" axis="axisRow" fieldPosition="0"/>
    </format>
    <format dxfId="291">
      <pivotArea dataOnly="0" labelOnly="1" grandRow="1" outline="0" offset="A256" fieldPosition="0"/>
    </format>
    <format dxfId="290">
      <pivotArea field="13" type="button" dataOnly="0" labelOnly="1" outline="0" axis="axisRow" fieldPosition="0"/>
    </format>
    <format dxfId="289">
      <pivotArea dataOnly="0" labelOnly="1" grandRow="1" outline="0" fieldPosition="0"/>
    </format>
    <format dxfId="28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87">
      <pivotArea type="all" dataOnly="0" outline="0" fieldPosition="0"/>
    </format>
    <format dxfId="286">
      <pivotArea outline="0" collapsedLevelsAreSubtotals="1" fieldPosition="0"/>
    </format>
    <format dxfId="285">
      <pivotArea field="13" type="button" dataOnly="0" labelOnly="1" outline="0" axis="axisRow" fieldPosition="0"/>
    </format>
    <format dxfId="284">
      <pivotArea field="10" type="button" dataOnly="0" labelOnly="1" outline="0" axis="axisRow" fieldPosition="1"/>
    </format>
    <format dxfId="283">
      <pivotArea field="2" type="button" dataOnly="0" labelOnly="1" outline="0" axis="axisRow" fieldPosition="2"/>
    </format>
    <format dxfId="282">
      <pivotArea dataOnly="0" labelOnly="1" outline="0" fieldPosition="0">
        <references count="1">
          <reference field="13" count="0"/>
        </references>
      </pivotArea>
    </format>
    <format dxfId="281">
      <pivotArea dataOnly="0" labelOnly="1" outline="0" fieldPosition="0">
        <references count="1">
          <reference field="13" count="0" defaultSubtotal="1"/>
        </references>
      </pivotArea>
    </format>
    <format dxfId="280">
      <pivotArea dataOnly="0" labelOnly="1" grandRow="1" outline="0" fieldPosition="0"/>
    </format>
    <format dxfId="279">
      <pivotArea dataOnly="0" labelOnly="1" outline="0" fieldPosition="0">
        <references count="1">
          <reference field="4294967294" count="7">
            <x v="0"/>
            <x v="1"/>
            <x v="2"/>
            <x v="6"/>
            <x v="8"/>
            <x v="9"/>
            <x v="10"/>
          </reference>
        </references>
      </pivotArea>
    </format>
    <format dxfId="278">
      <pivotArea dataOnly="0" labelOnly="1" grandRow="1" outline="0" offset="A256" fieldPosition="0"/>
    </format>
    <format dxfId="277">
      <pivotArea dataOnly="0" labelOnly="1" grandRow="1" outline="0" offset="B256" fieldPosition="0"/>
    </format>
    <format dxfId="276">
      <pivotArea field="1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75">
      <pivotArea field="1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74">
      <pivotArea field="13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273">
      <pivotArea dataOnly="0" labelOnly="1" grandRow="1" outline="0" offset="IV256" fieldPosition="0"/>
    </format>
    <format dxfId="272">
      <pivotArea field="13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271">
      <pivotArea field="13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270">
      <pivotArea field="13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269">
      <pivotArea field="13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268">
      <pivotArea field="10" type="button" dataOnly="0" labelOnly="1" outline="0" axis="axisRow" fieldPosition="1"/>
    </format>
    <format dxfId="267">
      <pivotArea field="2" type="button" dataOnly="0" labelOnly="1" outline="0" axis="axisRow" fieldPosition="2"/>
    </format>
    <format dxfId="2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59">
      <pivotArea field="8" type="button" dataOnly="0" labelOnly="1" outline="0" axis="axisPage" fieldPosition="0"/>
    </format>
    <format dxfId="258">
      <pivotArea dataOnly="0" labelOnly="1" outline="0" fieldPosition="0">
        <references count="1">
          <reference field="8" count="0"/>
        </references>
      </pivotArea>
    </format>
    <format dxfId="257">
      <pivotArea field="8" type="button" dataOnly="0" labelOnly="1" outline="0" axis="axisPage" fieldPosition="0"/>
    </format>
    <format dxfId="256">
      <pivotArea field="8" type="button" dataOnly="0" labelOnly="1" outline="0" axis="axisPage" fieldPosition="0"/>
    </format>
    <format dxfId="255">
      <pivotArea dataOnly="0" labelOnly="1" outline="0" fieldPosition="0">
        <references count="1">
          <reference field="8" count="0"/>
        </references>
      </pivotArea>
    </format>
    <format dxfId="254">
      <pivotArea dataOnly="0" labelOnly="1" outline="0" fieldPosition="0">
        <references count="1">
          <reference field="8" count="0"/>
        </references>
      </pivotArea>
    </format>
    <format dxfId="253">
      <pivotArea dataOnly="0" labelOnly="1" outline="0" fieldPosition="0">
        <references count="1">
          <reference field="13" count="0"/>
        </references>
      </pivotArea>
    </format>
    <format dxfId="252">
      <pivotArea dataOnly="0" labelOnly="1" outline="0" fieldPosition="0">
        <references count="1">
          <reference field="13" count="0" defaultSubtotal="1"/>
        </references>
      </pivotArea>
    </format>
    <format dxfId="251">
      <pivotArea outline="0" fieldPosition="0">
        <references count="1">
          <reference field="4294967294" count="1">
            <x v="7"/>
          </reference>
        </references>
      </pivotArea>
    </format>
    <format dxfId="25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4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4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47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246">
      <pivotArea field="13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245">
      <pivotArea field="13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244">
      <pivotArea field="13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243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242">
      <pivotArea dataOnly="0" labelOnly="1" outline="0" fieldPosition="0">
        <references count="1">
          <reference field="13" count="1">
            <x v="1"/>
          </reference>
        </references>
      </pivotArea>
    </format>
    <format dxfId="241">
      <pivotArea dataOnly="0" labelOnly="1" outline="0" fieldPosition="0">
        <references count="1">
          <reference field="13" count="1" defaultSubtotal="1">
            <x v="1"/>
          </reference>
        </references>
      </pivotArea>
    </format>
    <format dxfId="240">
      <pivotArea dataOnly="0" labelOnly="1" grandRow="1" outline="0" fieldPosition="0"/>
    </format>
    <format dxfId="239">
      <pivotArea field="13" type="button" dataOnly="0" labelOnly="1" outline="0" axis="axisRow" fieldPosition="0"/>
    </format>
    <format dxfId="238">
      <pivotArea dataOnly="0" labelOnly="1" outline="0" fieldPosition="0">
        <references count="1">
          <reference field="13" count="1">
            <x v="1"/>
          </reference>
        </references>
      </pivotArea>
    </format>
    <format dxfId="237">
      <pivotArea dataOnly="0" labelOnly="1" outline="0" fieldPosition="0">
        <references count="1">
          <reference field="13" count="1" defaultSubtotal="1">
            <x v="1"/>
          </reference>
        </references>
      </pivotArea>
    </format>
    <format dxfId="236">
      <pivotArea dataOnly="0" labelOnly="1" grandRow="1" outline="0" fieldPosition="0"/>
    </format>
    <format dxfId="235">
      <pivotArea field="13" type="button" dataOnly="0" labelOnly="1" outline="0" axis="axisRow" fieldPosition="0"/>
    </format>
    <format dxfId="234">
      <pivotArea field="10" type="button" dataOnly="0" labelOnly="1" outline="0" axis="axisRow" fieldPosition="1"/>
    </format>
    <format dxfId="233">
      <pivotArea field="2" type="button" dataOnly="0" labelOnly="1" outline="0" axis="axisRow" fieldPosition="2"/>
    </format>
    <format dxfId="232">
      <pivotArea dataOnly="0" labelOnly="1" outline="0" fieldPosition="0">
        <references count="1">
          <reference field="4294967294" count="8">
            <x v="0"/>
            <x v="1"/>
            <x v="2"/>
            <x v="6"/>
            <x v="7"/>
            <x v="8"/>
            <x v="9"/>
            <x v="10"/>
          </reference>
        </references>
      </pivotArea>
    </format>
    <format dxfId="231">
      <pivotArea outline="0" fieldPosition="0">
        <references count="1">
          <reference field="4294967294" count="1">
            <x v="3"/>
          </reference>
        </references>
      </pivotArea>
    </format>
    <format dxfId="230">
      <pivotArea outline="0" fieldPosition="0">
        <references count="1">
          <reference field="4294967294" count="1">
            <x v="4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27">
      <pivotArea field="13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226">
      <pivotArea field="13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4">
      <pivotArea field="13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223">
      <pivotArea outline="0" fieldPosition="0">
        <references count="1">
          <reference field="4294967294" count="1">
            <x v="5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1">
      <pivotArea field="13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日期">
  <location ref="A4:AC10" firstHeaderRow="0" firstDataRow="1" firstDataCol="4" rowPageCount="2" colPageCount="1"/>
  <pivotFields count="57">
    <pivotField axis="axisRow" compact="0" outline="0" showAll="0" sortType="ascending">
      <items count="3">
        <item x="0"/>
        <item x="1"/>
        <item t="default"/>
      </items>
    </pivotField>
    <pivotField compact="0" outline="0" showAll="0" defaultSubtotal="0"/>
    <pivotField axis="axisRow" compact="0" outline="0" multipleItemSelectionAllowed="1" showAll="0">
      <items count="3">
        <item x="1"/>
        <item x="0"/>
        <item t="default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2"/>
        <item x="0"/>
        <item x="1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 sortType="descending" defaultSubtotal="0">
      <items count="2">
        <item x="1"/>
        <item x="0"/>
      </items>
      <autoSortScope>
        <pivotArea dataOnly="0" outline="0" fieldPosition="0">
          <references count="1">
            <reference field="4294967294" count="1" selected="0">
              <x v="14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2">
        <item x="1"/>
        <item x="0"/>
      </items>
    </pivotField>
    <pivotField compact="0" outline="0" showAll="0" defaultSubtota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4">
    <field x="2"/>
    <field x="3"/>
    <field x="4"/>
    <field x="0"/>
  </rowFields>
  <rowItems count="6">
    <i>
      <x/>
      <x/>
      <x/>
      <x v="1"/>
    </i>
    <i t="default">
      <x/>
    </i>
    <i>
      <x v="1"/>
      <x v="1"/>
      <x v="1"/>
      <x/>
    </i>
    <i r="2">
      <x v="2"/>
      <x/>
    </i>
    <i t="default">
      <x v="1"/>
    </i>
    <i t="grand">
      <x/>
    </i>
  </rowItems>
  <colFields count="1">
    <field x="-2"/>
  </colFields>
  <colItems count="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</colItems>
  <pageFields count="2">
    <pageField fld="8" hier="-1"/>
    <pageField fld="13" hier="-1"/>
  </pageFields>
  <dataFields count="25">
    <dataField name=" 排期费用" fld="11" baseField="0" baseItem="1" numFmtId="177"/>
    <dataField name=" 实际费用" fld="12" baseField="0" baseItem="1" numFmtId="177"/>
    <dataField name="费用占比" fld="12" showDataAs="percentOfTotal" baseField="0" baseItem="1" numFmtId="10"/>
    <dataField name=" 代理曝光" fld="15" baseField="0" baseItem="51" numFmtId="3"/>
    <dataField name=" 代理点击" fld="16" baseField="0" baseItem="51" numFmtId="3"/>
    <dataField name=" JD曝光" fld="21" baseField="0" baseItem="97" numFmtId="3"/>
    <dataField name=" JD点击" fld="22" baseField="0" baseItem="0" numFmtId="3"/>
    <dataField name="UV " fld="24" baseField="0" baseItem="0" numFmtId="3"/>
    <dataField name=" 访问深度" fld="47" baseField="0" baseItem="0" numFmtId="4"/>
    <dataField name=" 订单量" fld="34" baseField="0" baseItem="0" numFmtId="180"/>
    <dataField name=" 订单金额" fld="35" baseField="0" baseItem="0" numFmtId="180"/>
    <dataField name=" 客单价" fld="45" baseField="0" baseItem="0" numFmtId="180"/>
    <dataField name=" ROI+" fld="55" baseField="0" baseItem="0" numFmtId="187"/>
    <dataField name=" ROI" fld="39" baseField="0" baseItem="0" numFmtId="4"/>
    <dataField name=" ROI-" fld="54" baseField="0" baseItem="1" numFmtId="187"/>
    <dataField name=" UV成本" fld="40" baseField="0" baseItem="0" numFmtId="187"/>
    <dataField name=" UV价值 " fld="43" baseField="0" baseItem="0" numFmtId="2"/>
    <dataField name=" 转化率" fld="44" baseField="0" baseItem="0" numFmtId="10"/>
    <dataField name=" JD-CPC" fld="41" baseField="0" baseItem="0" numFmtId="4"/>
    <dataField name=" 代理-CPC" fld="48" baseField="0" baseItem="0" numFmtId="181"/>
    <dataField name=" 代理-CPM" fld="46" baseField="0" baseItem="0" numFmtId="181"/>
    <dataField name=" JD/代理点击" fld="50" baseField="0" baseItem="1" numFmtId="182"/>
    <dataField name=" JD/代理曝光" fld="51" baseField="0" baseItem="1" numFmtId="182"/>
    <dataField name=" 代理点击折损" fld="52" baseField="0" baseItem="1" numFmtId="182"/>
    <dataField name=" JD点击折损" fld="53" baseField="0" baseItem="1" numFmtId="182"/>
  </dataFields>
  <formats count="109">
    <format dxfId="220">
      <pivotArea type="all" dataOnly="0" outline="0" fieldPosition="0"/>
    </format>
    <format dxfId="219">
      <pivotArea field="2" type="button" dataOnly="0" labelOnly="1" outline="0" axis="axisRow" fieldPosition="0"/>
    </format>
    <format dxfId="218">
      <pivotArea type="all" dataOnly="0" outline="0" fieldPosition="0"/>
    </format>
    <format dxfId="217">
      <pivotArea field="2" type="button" dataOnly="0" labelOnly="1" outline="0" axis="axisRow" fieldPosition="0"/>
    </format>
    <format dxfId="216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21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214">
      <pivotArea dataOnly="0" labelOnly="1" outline="0" fieldPosition="0">
        <references count="1">
          <reference field="4294967294" count="4">
            <x v="6"/>
            <x v="7"/>
            <x v="13"/>
            <x v="18"/>
          </reference>
        </references>
      </pivotArea>
    </format>
    <format dxfId="213">
      <pivotArea outline="0" collapsedLevelsAreSubtotals="1" fieldPosition="0">
        <references count="1">
          <reference field="4294967294" count="1" selected="0">
            <x v="17"/>
          </reference>
        </references>
      </pivotArea>
    </format>
    <format dxfId="212">
      <pivotArea outline="0" collapsedLevelsAreSubtotals="1" fieldPosition="0">
        <references count="1">
          <reference field="4294967294" count="1" selected="0">
            <x v="16"/>
          </reference>
        </references>
      </pivotArea>
    </format>
    <format dxfId="211">
      <pivotArea dataOnly="0" labelOnly="1" outline="0" fieldPosition="0">
        <references count="1">
          <reference field="4294967294" count="7">
            <x v="6"/>
            <x v="7"/>
            <x v="11"/>
            <x v="13"/>
            <x v="16"/>
            <x v="17"/>
            <x v="18"/>
          </reference>
        </references>
      </pivotArea>
    </format>
    <format dxfId="210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209">
      <pivotArea outline="0" collapsedLevelsAreSubtotals="1" fieldPosition="0">
        <references count="1">
          <reference field="4294967294" count="1" selected="0">
            <x v="20"/>
          </reference>
        </references>
      </pivotArea>
    </format>
    <format dxfId="208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207">
      <pivotArea outline="0" collapsedLevelsAreSubtotals="1" fieldPosition="0"/>
    </format>
    <format dxfId="206">
      <pivotArea dataOnly="0" labelOnly="1" outline="0" fieldPosition="0">
        <references count="1">
          <reference field="4294967294" count="10">
            <x v="3"/>
            <x v="4"/>
            <x v="6"/>
            <x v="7"/>
            <x v="11"/>
            <x v="13"/>
            <x v="16"/>
            <x v="17"/>
            <x v="18"/>
            <x v="20"/>
          </reference>
        </references>
      </pivotArea>
    </format>
    <format dxfId="205">
      <pivotArea outline="0" collapsedLevelsAreSubtotals="1" fieldPosition="0">
        <references count="1">
          <reference field="4294967294" count="4" selected="0">
            <x v="3"/>
            <x v="4"/>
            <x v="6"/>
            <x v="7"/>
          </reference>
        </references>
      </pivotArea>
    </format>
    <format dxfId="204">
      <pivotArea dataOnly="0" labelOnly="1" outline="0" fieldPosition="0">
        <references count="1">
          <reference field="4294967294" count="4">
            <x v="3"/>
            <x v="4"/>
            <x v="6"/>
            <x v="7"/>
          </reference>
        </references>
      </pivotArea>
    </format>
    <format dxfId="20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0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01">
      <pivotArea dataOnly="0" labelOnly="1" outline="0" fieldPosition="0">
        <references count="1">
          <reference field="4294967294" count="11">
            <x v="3"/>
            <x v="4"/>
            <x v="5"/>
            <x v="6"/>
            <x v="7"/>
            <x v="11"/>
            <x v="13"/>
            <x v="16"/>
            <x v="17"/>
            <x v="18"/>
            <x v="20"/>
          </reference>
        </references>
      </pivotArea>
    </format>
    <format dxfId="200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98">
      <pivotArea outline="0" collapsedLevelsAreSubtotals="1" fieldPosition="0">
        <references count="1">
          <reference field="4294967294" count="1" selected="0">
            <x v="19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196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11"/>
            <x v="13"/>
            <x v="16"/>
            <x v="17"/>
            <x v="18"/>
            <x v="19"/>
            <x v="20"/>
          </reference>
        </references>
      </pivotArea>
    </format>
    <format dxfId="195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11"/>
            <x v="13"/>
            <x v="16"/>
            <x v="17"/>
            <x v="18"/>
            <x v="19"/>
            <x v="20"/>
          </reference>
        </references>
      </pivotArea>
    </format>
    <format dxfId="194">
      <pivotArea outline="0" fieldPosition="0">
        <references count="1">
          <reference field="4294967294" count="1">
            <x v="2"/>
          </reference>
        </references>
      </pivotArea>
    </format>
    <format dxfId="193">
      <pivotArea outline="0" fieldPosition="0">
        <references count="1">
          <reference field="4294967294" count="1">
            <x v="0"/>
          </reference>
        </references>
      </pivotArea>
    </format>
    <format dxfId="192">
      <pivotArea outline="0" fieldPosition="0">
        <references count="1">
          <reference field="4294967294" count="1">
            <x v="1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186">
      <pivotArea dataOnly="0" labelOnly="1" outline="0" fieldPosition="0">
        <references count="1">
          <reference field="4294967294" count="4">
            <x v="21"/>
            <x v="22"/>
            <x v="23"/>
            <x v="24"/>
          </reference>
        </references>
      </pivotArea>
    </format>
    <format dxfId="185">
      <pivotArea dataOnly="0" labelOnly="1" outline="0" fieldPosition="0">
        <references count="1">
          <reference field="4294967294" count="4">
            <x v="21"/>
            <x v="22"/>
            <x v="23"/>
            <x v="24"/>
          </reference>
        </references>
      </pivotArea>
    </format>
    <format dxfId="184">
      <pivotArea outline="0" fieldPosition="0">
        <references count="1">
          <reference field="4294967294" count="1">
            <x v="21"/>
          </reference>
        </references>
      </pivotArea>
    </format>
    <format dxfId="183">
      <pivotArea outline="0" fieldPosition="0">
        <references count="1">
          <reference field="4294967294" count="1">
            <x v="22"/>
          </reference>
        </references>
      </pivotArea>
    </format>
    <format dxfId="182">
      <pivotArea outline="0" fieldPosition="0">
        <references count="1">
          <reference field="4294967294" count="1">
            <x v="23"/>
          </reference>
        </references>
      </pivotArea>
    </format>
    <format dxfId="181">
      <pivotArea outline="0" fieldPosition="0">
        <references count="1">
          <reference field="4294967294" count="1">
            <x v="24"/>
          </reference>
        </references>
      </pivotArea>
    </format>
    <format dxfId="180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79">
      <pivotArea outline="0" fieldPosition="0">
        <references count="1">
          <reference field="4294967294" count="1">
            <x v="11"/>
          </reference>
        </references>
      </pivotArea>
    </format>
    <format dxfId="17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7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7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75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74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73">
      <pivotArea outline="0" fieldPosition="0">
        <references count="1">
          <reference field="4294967294" count="1">
            <x v="14"/>
          </reference>
        </references>
      </pivotArea>
    </format>
    <format dxfId="17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71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70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11"/>
            <x v="13"/>
            <x v="14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69">
      <pivotArea dataOnly="0" labelOnly="1" outline="0" fieldPosition="0">
        <references count="1">
          <reference field="4294967294" count="21">
            <x v="0"/>
            <x v="1"/>
            <x v="2"/>
            <x v="3"/>
            <x v="4"/>
            <x v="5"/>
            <x v="6"/>
            <x v="7"/>
            <x v="8"/>
            <x v="11"/>
            <x v="13"/>
            <x v="14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68">
      <pivotArea dataOnly="0" labelOnly="1" outline="0" fieldPosition="0">
        <references count="1">
          <reference field="4294967294" count="4">
            <x v="21"/>
            <x v="22"/>
            <x v="23"/>
            <x v="24"/>
          </reference>
        </references>
      </pivotArea>
    </format>
    <format dxfId="167">
      <pivotArea dataOnly="0" labelOnly="1" outline="0" fieldPosition="0">
        <references count="1">
          <reference field="4294967294" count="4">
            <x v="21"/>
            <x v="22"/>
            <x v="23"/>
            <x v="24"/>
          </reference>
        </references>
      </pivotArea>
    </format>
    <format dxfId="166">
      <pivotArea dataOnly="0" labelOnly="1" fieldPosition="0">
        <references count="1">
          <reference field="0" count="0"/>
        </references>
      </pivotArea>
    </format>
    <format dxfId="165">
      <pivotArea dataOnly="0" labelOnly="1" fieldPosition="0">
        <references count="1">
          <reference field="0" count="0"/>
        </references>
      </pivotArea>
    </format>
    <format dxfId="164">
      <pivotArea outline="0" fieldPosition="0">
        <references count="1">
          <reference field="4294967294" count="1">
            <x v="12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2">
      <pivotArea outline="0" fieldPosition="0">
        <references count="1">
          <reference field="4294967294" count="1">
            <x v="15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58">
      <pivotArea outline="0" fieldPosition="0">
        <references count="1">
          <reference field="4294967294" count="1">
            <x v="9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55">
      <pivotArea outline="0" fieldPosition="0">
        <references count="1">
          <reference field="4294967294" count="1">
            <x v="10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51">
      <pivotArea dataOnly="0" labelOnly="1" outline="0" fieldPosition="0">
        <references count="1">
          <reference field="4294967294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50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49">
      <pivotArea dataOnly="0" labelOnly="1" outline="0" fieldPosition="0">
        <references count="1">
          <reference field="0" count="0"/>
        </references>
      </pivotArea>
    </format>
    <format dxfId="148">
      <pivotArea field="9" type="button" dataOnly="0" labelOnly="1" outline="0"/>
    </format>
    <format dxfId="147">
      <pivotArea field="9" type="button" dataOnly="0" labelOnly="1" outline="0"/>
    </format>
    <format dxfId="146">
      <pivotArea field="4" type="button" dataOnly="0" labelOnly="1" outline="0" axis="axisRow" fieldPosition="2"/>
    </format>
    <format dxfId="145">
      <pivotArea field="4" type="button" dataOnly="0" labelOnly="1" outline="0" axis="axisRow" fieldPosition="2"/>
    </format>
    <format dxfId="144">
      <pivotArea field="0" type="button" dataOnly="0" labelOnly="1" outline="0" axis="axisRow" fieldPosition="3"/>
    </format>
    <format dxfId="143">
      <pivotArea dataOnly="0" labelOnly="1" outline="0" fieldPosition="0">
        <references count="4">
          <reference field="0" count="1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142">
      <pivotArea field="0" type="button" dataOnly="0" labelOnly="1" outline="0" axis="axisRow" fieldPosition="3"/>
    </format>
    <format dxfId="141">
      <pivotArea dataOnly="0" labelOnly="1" outline="0" fieldPosition="0">
        <references count="4">
          <reference field="0" count="1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format>
    <format dxfId="140">
      <pivotArea field="2" type="button" dataOnly="0" labelOnly="1" outline="0" axis="axisRow" fieldPosition="0"/>
    </format>
    <format dxfId="139">
      <pivotArea dataOnly="0" labelOnly="1" outline="0" fieldPosition="0">
        <references count="1">
          <reference field="2" count="1">
            <x v="0"/>
          </reference>
        </references>
      </pivotArea>
    </format>
    <format dxfId="138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37">
      <pivotArea dataOnly="0" labelOnly="1" grandRow="1" outline="0" fieldPosition="0"/>
    </format>
    <format dxfId="136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35">
      <pivotArea field="2" type="button" dataOnly="0" labelOnly="1" outline="0" axis="axisRow" fieldPosition="0"/>
    </format>
    <format dxfId="134">
      <pivotArea dataOnly="0" labelOnly="1" outline="0" fieldPosition="0">
        <references count="1">
          <reference field="2" count="1">
            <x v="0"/>
          </reference>
        </references>
      </pivotArea>
    </format>
    <format dxfId="133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132">
      <pivotArea dataOnly="0" labelOnly="1" grandRow="1" outline="0" fieldPosition="0"/>
    </format>
    <format dxfId="131">
      <pivotArea dataOnly="0" labelOnly="1" outline="0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30">
      <pivotArea field="3" type="button" dataOnly="0" labelOnly="1" outline="0" axis="axisRow" fieldPosition="1"/>
    </format>
    <format dxfId="129">
      <pivotArea field="3" type="button" dataOnly="0" labelOnly="1" outline="0" axis="axisRow" fieldPosition="1"/>
    </format>
    <format dxfId="128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120">
      <pivotArea dataOnly="0" labelOnly="1" outline="0" fieldPosition="0">
        <references count="1">
          <reference field="4294967294" count="3">
            <x v="12"/>
            <x v="13"/>
            <x v="14"/>
          </reference>
        </references>
      </pivotArea>
    </format>
    <format dxfId="119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18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17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16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115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13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12">
      <pivotArea dataOnly="0" labelOnly="1" outline="0" fieldPosition="0">
        <references count="1">
          <reference field="4294967294" count="1">
            <x v="24"/>
          </reference>
        </references>
      </pivotArea>
    </format>
  </formats>
  <pivotTableStyleInfo name="PivotStyleMedium1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 rowHeaderCaption="媒体">
  <location ref="A4:N8" firstHeaderRow="0" firstDataRow="1" firstDataCol="3" rowPageCount="2" colPageCount="1"/>
  <pivotFields count="57">
    <pivotField axis="axisPage" compact="0" outline="0" multipleItemSelectionAllowed="1" showAll="0">
      <items count="3">
        <item x="1"/>
        <item x="0"/>
        <item t="default"/>
      </items>
    </pivotField>
    <pivotField compact="0" outline="0" showAll="0" defaultSubtota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3">
        <item x="1"/>
        <item x="0"/>
        <item t="default"/>
      </items>
    </pivotField>
    <pivotField compact="0" outline="0" multipleItemSelectionAllowed="1" showAll="0">
      <items count="3">
        <item x="1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outline="0" showAll="0"/>
    <pivotField dataField="1" compact="0" outline="0" showAll="0"/>
    <pivotField axis="axisRow" compact="0" outline="0" multipleItemSelectionAllowed="1" showAll="0" sortType="ascending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/>
    <pivotField dataField="1"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dataField="1" compact="0" outline="0" dragToRow="0" dragToCol="0" dragToPage="0" showAll="0"/>
    <pivotField dataField="1"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compact="0" outline="0" dragToRow="0" dragToCol="0" dragToPag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3">
    <field x="13"/>
    <field x="10"/>
    <field x="2"/>
  </rowFields>
  <rowItems count="4">
    <i>
      <x v="1"/>
      <x/>
      <x/>
    </i>
    <i t="default" r="1">
      <x/>
    </i>
    <i t="default">
      <x v="1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2">
    <pageField fld="8" hier="-1"/>
    <pageField fld="0" hier="-1"/>
  </pageFields>
  <dataFields count="11">
    <dataField name=" 排期费用" fld="11" baseField="2" baseItem="0" numFmtId="177"/>
    <dataField name=" 实际费用" fld="12" baseField="2" baseItem="0" numFmtId="177"/>
    <dataField name=" UV" fld="24" baseField="11" baseItem="14" numFmtId="3"/>
    <dataField name=" 订单量" fld="34" baseField="2" baseItem="14" numFmtId="180"/>
    <dataField name=" 订单金额" fld="35" baseField="2" baseItem="14" numFmtId="180"/>
    <dataField name=" ROI+" fld="55" baseField="2" baseItem="14" numFmtId="186"/>
    <dataField name=" ROI" fld="39" baseField="0" baseItem="0" numFmtId="2"/>
    <dataField name=" ROI-" fld="54" baseField="2" baseItem="1" numFmtId="187"/>
    <dataField name="UV成本" fld="40" baseField="0" baseItem="0" numFmtId="2"/>
    <dataField name=" 转化率" fld="44" baseField="0" baseItem="0" numFmtId="10"/>
    <dataField name=" UV价值" fld="43" baseField="0" baseItem="0" numFmtId="4"/>
  </dataFields>
  <formats count="112">
    <format dxfId="111">
      <pivotArea type="all" dataOnly="0" outline="0" fieldPosition="0"/>
    </format>
    <format dxfId="110">
      <pivotArea type="all" dataOnly="0" outline="0" fieldPosition="0"/>
    </format>
    <format dxfId="109">
      <pivotArea type="all" dataOnly="0" outline="0" fieldPosition="0"/>
    </format>
    <format dxfId="108">
      <pivotArea type="all" dataOnly="0" outline="0" fieldPosition="0"/>
    </format>
    <format dxfId="107">
      <pivotArea grandRow="1" outline="0" collapsedLevelsAreSubtotals="1" fieldPosition="0"/>
    </format>
    <format dxfId="106">
      <pivotArea type="all" dataOnly="0" outline="0" fieldPosition="0"/>
    </format>
    <format dxfId="105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0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2">
      <pivotArea field="9" grandRow="1" outline="0" collapsedLevelsAreSubtotals="1">
        <references count="1">
          <reference field="4294967294" count="1" selected="0">
            <x v="9"/>
          </reference>
        </references>
      </pivotArea>
    </format>
    <format dxfId="101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00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99">
      <pivotArea outline="0" collapsedLevelsAreSubtotals="1" fieldPosition="0"/>
    </format>
    <format dxfId="98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97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96">
      <pivotArea field="2" grandRow="1" outline="0" collapsedLevelsAreSubtotals="1" axis="axisRow" fieldPosition="2">
        <references count="1">
          <reference field="4294967294" count="1" selected="0">
            <x v="6"/>
          </reference>
        </references>
      </pivotArea>
    </format>
    <format dxfId="95">
      <pivotArea type="all" dataOnly="0" outline="0" fieldPosition="0"/>
    </format>
    <format dxfId="9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3">
      <pivotArea field="0" type="button" dataOnly="0" labelOnly="1" outline="0" axis="axisPage" fieldPosition="1"/>
    </format>
    <format dxfId="92">
      <pivotArea dataOnly="0" labelOnly="1" outline="0" fieldPosition="0">
        <references count="1">
          <reference field="0" count="0"/>
        </references>
      </pivotArea>
    </format>
    <format dxfId="91">
      <pivotArea field="9" type="button" dataOnly="0" labelOnly="1" outline="0"/>
    </format>
    <format dxfId="90">
      <pivotArea field="0" type="button" dataOnly="0" labelOnly="1" outline="0" axis="axisPage" fieldPosition="1"/>
    </format>
    <format dxfId="89">
      <pivotArea field="9" type="button" dataOnly="0" labelOnly="1" outline="0"/>
    </format>
    <format dxfId="88">
      <pivotArea dataOnly="0" labelOnly="1" outline="0" fieldPosition="0">
        <references count="1">
          <reference field="0" count="0"/>
        </references>
      </pivotArea>
    </format>
    <format dxfId="87">
      <pivotArea outline="0" fieldPosition="0">
        <references count="1">
          <reference field="4294967294" count="1">
            <x v="0"/>
          </reference>
        </references>
      </pivotArea>
    </format>
    <format dxfId="86">
      <pivotArea outline="0" fieldPosition="0">
        <references count="1">
          <reference field="4294967294" count="1">
            <x v="1"/>
          </reference>
        </references>
      </pivotArea>
    </format>
    <format dxfId="85">
      <pivotArea field="9" type="button" dataOnly="0" labelOnly="1" outline="0"/>
    </format>
    <format dxfId="84">
      <pivotArea field="0" type="button" dataOnly="0" labelOnly="1" outline="0" axis="axisPage" fieldPosition="1"/>
    </format>
    <format dxfId="83">
      <pivotArea dataOnly="0" labelOnly="1" outline="0" fieldPosition="0">
        <references count="1">
          <reference field="0" count="0"/>
        </references>
      </pivotArea>
    </format>
    <format dxfId="82">
      <pivotArea dataOnly="0" labelOnly="1" outline="0" fieldPosition="0">
        <references count="1">
          <reference field="13" count="0"/>
        </references>
      </pivotArea>
    </format>
    <format dxfId="81">
      <pivotArea field="13" type="button" dataOnly="0" labelOnly="1" outline="0" axis="axisRow" fieldPosition="0"/>
    </format>
    <format dxfId="80">
      <pivotArea dataOnly="0" labelOnly="1" outline="0" fieldPosition="0">
        <references count="1">
          <reference field="13" count="0"/>
        </references>
      </pivotArea>
    </format>
    <format dxfId="79">
      <pivotArea field="13" type="button" dataOnly="0" labelOnly="1" outline="0" axis="axisRow" fieldPosition="0"/>
    </format>
    <format dxfId="78">
      <pivotArea dataOnly="0" labelOnly="1" outline="0" fieldPosition="0">
        <references count="1">
          <reference field="13" count="0"/>
        </references>
      </pivotArea>
    </format>
    <format dxfId="77">
      <pivotArea field="13" type="button" dataOnly="0" labelOnly="1" outline="0" axis="axisRow" fieldPosition="0"/>
    </format>
    <format dxfId="76">
      <pivotArea dataOnly="0" labelOnly="1" grandRow="1" outline="0" fieldPosition="0"/>
    </format>
    <format dxfId="75">
      <pivotArea field="10" type="button" dataOnly="0" labelOnly="1" outline="0" axis="axisRow" fieldPosition="1"/>
    </format>
    <format dxfId="74">
      <pivotArea field="13" type="button" dataOnly="0" labelOnly="1" outline="0" axis="axisRow" fieldPosition="0"/>
    </format>
    <format dxfId="73">
      <pivotArea dataOnly="0" labelOnly="1" grandRow="1" outline="0" offset="A256" fieldPosition="0"/>
    </format>
    <format dxfId="72">
      <pivotArea field="13" type="button" dataOnly="0" labelOnly="1" outline="0" axis="axisRow" fieldPosition="0"/>
    </format>
    <format dxfId="71">
      <pivotArea dataOnly="0" labelOnly="1" grandRow="1" outline="0" fieldPosition="0"/>
    </format>
    <format dxfId="7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13" type="button" dataOnly="0" labelOnly="1" outline="0" axis="axisRow" fieldPosition="0"/>
    </format>
    <format dxfId="66">
      <pivotArea field="10" type="button" dataOnly="0" labelOnly="1" outline="0" axis="axisRow" fieldPosition="1"/>
    </format>
    <format dxfId="65">
      <pivotArea field="2" type="button" dataOnly="0" labelOnly="1" outline="0" axis="axisRow" fieldPosition="2"/>
    </format>
    <format dxfId="64">
      <pivotArea dataOnly="0" labelOnly="1" outline="0" fieldPosition="0">
        <references count="1">
          <reference field="13" count="0"/>
        </references>
      </pivotArea>
    </format>
    <format dxfId="63">
      <pivotArea dataOnly="0" labelOnly="1" outline="0" fieldPosition="0">
        <references count="1">
          <reference field="13" count="0" defaultSubtotal="1"/>
        </references>
      </pivotArea>
    </format>
    <format dxfId="62">
      <pivotArea dataOnly="0" labelOnly="1" grandRow="1" outline="0" fieldPosition="0"/>
    </format>
    <format dxfId="61">
      <pivotArea dataOnly="0" labelOnly="1" outline="0" fieldPosition="0">
        <references count="1">
          <reference field="4294967294" count="7">
            <x v="0"/>
            <x v="1"/>
            <x v="2"/>
            <x v="6"/>
            <x v="8"/>
            <x v="9"/>
            <x v="10"/>
          </reference>
        </references>
      </pivotArea>
    </format>
    <format dxfId="60">
      <pivotArea dataOnly="0" labelOnly="1" grandRow="1" outline="0" offset="A256" fieldPosition="0"/>
    </format>
    <format dxfId="59">
      <pivotArea dataOnly="0" labelOnly="1" grandRow="1" outline="0" offset="B256" fieldPosition="0"/>
    </format>
    <format dxfId="58">
      <pivotArea field="1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7">
      <pivotArea field="1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56">
      <pivotArea field="13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55">
      <pivotArea dataOnly="0" labelOnly="1" grandRow="1" outline="0" offset="IV256" fieldPosition="0"/>
    </format>
    <format dxfId="54">
      <pivotArea field="13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53">
      <pivotArea field="13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52">
      <pivotArea field="13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51">
      <pivotArea field="13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50">
      <pivotArea field="10" type="button" dataOnly="0" labelOnly="1" outline="0" axis="axisRow" fieldPosition="1"/>
    </format>
    <format dxfId="49">
      <pivotArea field="2" type="button" dataOnly="0" labelOnly="1" outline="0" axis="axisRow" fieldPosition="2"/>
    </format>
    <format dxfId="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1">
      <pivotArea field="8" type="button" dataOnly="0" labelOnly="1" outline="0" axis="axisPage" fieldPosition="0"/>
    </format>
    <format dxfId="40">
      <pivotArea dataOnly="0" labelOnly="1" outline="0" fieldPosition="0">
        <references count="1">
          <reference field="8" count="0"/>
        </references>
      </pivotArea>
    </format>
    <format dxfId="39">
      <pivotArea field="8" type="button" dataOnly="0" labelOnly="1" outline="0" axis="axisPage" fieldPosition="0"/>
    </format>
    <format dxfId="38">
      <pivotArea field="8" type="button" dataOnly="0" labelOnly="1" outline="0" axis="axisPage" fieldPosition="0"/>
    </format>
    <format dxfId="37">
      <pivotArea dataOnly="0" labelOnly="1" outline="0" fieldPosition="0">
        <references count="1">
          <reference field="8" count="0"/>
        </references>
      </pivotArea>
    </format>
    <format dxfId="36">
      <pivotArea dataOnly="0" labelOnly="1" outline="0" fieldPosition="0">
        <references count="1">
          <reference field="8" count="0"/>
        </references>
      </pivotArea>
    </format>
    <format dxfId="35">
      <pivotArea dataOnly="0" labelOnly="1" outline="0" fieldPosition="0">
        <references count="1">
          <reference field="13" count="0"/>
        </references>
      </pivotArea>
    </format>
    <format dxfId="34">
      <pivotArea dataOnly="0" labelOnly="1" outline="0" fieldPosition="0">
        <references count="1">
          <reference field="13" count="0" defaultSubtotal="1"/>
        </references>
      </pivotArea>
    </format>
    <format dxfId="33">
      <pivotArea outline="0" fieldPosition="0">
        <references count="1">
          <reference field="4294967294" count="1">
            <x v="7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28">
      <pivotArea field="13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27">
      <pivotArea field="13" grandRow="1" outline="0" collapsedLevelsAreSubtotals="1" axis="axisRow" fieldPosition="0">
        <references count="1">
          <reference field="4294967294" count="1" selected="0">
            <x v="9"/>
          </reference>
        </references>
      </pivotArea>
    </format>
    <format dxfId="26">
      <pivotArea field="13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25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24">
      <pivotArea dataOnly="0" labelOnly="1" outline="0" fieldPosition="0">
        <references count="1">
          <reference field="13" count="1">
            <x v="1"/>
          </reference>
        </references>
      </pivotArea>
    </format>
    <format dxfId="23">
      <pivotArea dataOnly="0" labelOnly="1" outline="0" fieldPosition="0">
        <references count="1">
          <reference field="13" count="1" defaultSubtotal="1">
            <x v="1"/>
          </reference>
        </references>
      </pivotArea>
    </format>
    <format dxfId="22">
      <pivotArea dataOnly="0" labelOnly="1" grandRow="1" outline="0" fieldPosition="0"/>
    </format>
    <format dxfId="21">
      <pivotArea field="13" type="button" dataOnly="0" labelOnly="1" outline="0" axis="axisRow" fieldPosition="0"/>
    </format>
    <format dxfId="20">
      <pivotArea dataOnly="0" labelOnly="1" outline="0" fieldPosition="0">
        <references count="1">
          <reference field="13" count="1">
            <x v="1"/>
          </reference>
        </references>
      </pivotArea>
    </format>
    <format dxfId="19">
      <pivotArea dataOnly="0" labelOnly="1" outline="0" fieldPosition="0">
        <references count="1">
          <reference field="13" count="1" defaultSubtotal="1">
            <x v="1"/>
          </reference>
        </references>
      </pivotArea>
    </format>
    <format dxfId="18">
      <pivotArea dataOnly="0" labelOnly="1" grandRow="1" outline="0" fieldPosition="0"/>
    </format>
    <format dxfId="17">
      <pivotArea field="13" type="button" dataOnly="0" labelOnly="1" outline="0" axis="axisRow" fieldPosition="0"/>
    </format>
    <format dxfId="16">
      <pivotArea field="10" type="button" dataOnly="0" labelOnly="1" outline="0" axis="axisRow" fieldPosition="1"/>
    </format>
    <format dxfId="15">
      <pivotArea field="2" type="button" dataOnly="0" labelOnly="1" outline="0" axis="axisRow" fieldPosition="2"/>
    </format>
    <format dxfId="14">
      <pivotArea dataOnly="0" labelOnly="1" outline="0" fieldPosition="0">
        <references count="1">
          <reference field="4294967294" count="8">
            <x v="0"/>
            <x v="1"/>
            <x v="2"/>
            <x v="6"/>
            <x v="7"/>
            <x v="8"/>
            <x v="9"/>
            <x v="10"/>
          </reference>
        </references>
      </pivotArea>
    </format>
    <format dxfId="13">
      <pivotArea outline="0" fieldPosition="0">
        <references count="1">
          <reference field="4294967294" count="1">
            <x v="3"/>
          </reference>
        </references>
      </pivotArea>
    </format>
    <format dxfId="12">
      <pivotArea outline="0" fieldPosition="0">
        <references count="1">
          <reference field="4294967294" count="1">
            <x v="4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">
      <pivotArea field="13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8">
      <pivotArea field="13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">
      <pivotArea field="13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5">
      <pivotArea outline="0" fieldPosition="0">
        <references count="1">
          <reference field="4294967294" count="1">
            <x v="5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">
      <pivotArea field="13" grandRow="1" outline="0" collapsedLevelsAreSubtotals="1" axis="axisRow" fieldPosition="0">
        <references count="1">
          <reference field="4294967294" count="1" selected="0">
            <x v="5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7"/>
          </reference>
        </references>
      </pivotArea>
    </format>
  </formats>
  <pivotTableStyleInfo name="PivotStyleMedium1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/>
  </sheetPr>
  <dimension ref="B4:L7"/>
  <sheetViews>
    <sheetView workbookViewId="0">
      <selection activeCell="B5" sqref="B5"/>
    </sheetView>
  </sheetViews>
  <sheetFormatPr defaultRowHeight="21" customHeight="1" x14ac:dyDescent="0.15"/>
  <cols>
    <col min="1" max="1" width="9" style="8"/>
    <col min="2" max="2" width="27.25" style="8" bestFit="1" customWidth="1"/>
    <col min="3" max="4" width="13.375" style="8" customWidth="1"/>
    <col min="5" max="5" width="11.75" style="8" customWidth="1"/>
    <col min="6" max="7" width="12.25" style="9" customWidth="1"/>
    <col min="8" max="8" width="12.875" style="8" customWidth="1"/>
    <col min="9" max="9" width="12.375" style="8" bestFit="1" customWidth="1"/>
    <col min="10" max="10" width="11.625" style="8" customWidth="1"/>
    <col min="11" max="11" width="9.625" style="8" customWidth="1"/>
    <col min="12" max="12" width="10" style="8" customWidth="1"/>
    <col min="13" max="16384" width="9" style="8"/>
  </cols>
  <sheetData>
    <row r="4" spans="2:12" ht="21" customHeight="1" thickBot="1" x14ac:dyDescent="0.2"/>
    <row r="5" spans="2:12" ht="21" customHeight="1" x14ac:dyDescent="0.15">
      <c r="B5" s="103" t="s">
        <v>9</v>
      </c>
      <c r="C5" s="104" t="s">
        <v>10</v>
      </c>
      <c r="D5" s="104" t="s">
        <v>11</v>
      </c>
      <c r="E5" s="105" t="s">
        <v>12</v>
      </c>
      <c r="F5" s="106" t="s">
        <v>13</v>
      </c>
      <c r="G5" s="106" t="s">
        <v>40</v>
      </c>
      <c r="H5" s="107" t="s">
        <v>6</v>
      </c>
      <c r="I5" s="108" t="s">
        <v>43</v>
      </c>
      <c r="J5" s="108" t="s">
        <v>58</v>
      </c>
      <c r="K5" s="108" t="s">
        <v>14</v>
      </c>
      <c r="L5" s="109" t="s">
        <v>26</v>
      </c>
    </row>
    <row r="6" spans="2:12" ht="21" customHeight="1" x14ac:dyDescent="0.15">
      <c r="B6" s="201"/>
      <c r="C6" s="209"/>
      <c r="D6" s="209"/>
      <c r="E6" s="207" t="e">
        <f>G6/F6</f>
        <v>#DIV/0!</v>
      </c>
      <c r="F6" s="205"/>
      <c r="G6" s="203">
        <f>I7</f>
        <v>0</v>
      </c>
      <c r="H6" s="110"/>
      <c r="I6" s="111"/>
      <c r="J6" s="111"/>
      <c r="K6" s="112"/>
      <c r="L6" s="113"/>
    </row>
    <row r="7" spans="2:12" ht="21" customHeight="1" thickBot="1" x14ac:dyDescent="0.2">
      <c r="B7" s="202"/>
      <c r="C7" s="210"/>
      <c r="D7" s="210"/>
      <c r="E7" s="208"/>
      <c r="F7" s="206"/>
      <c r="G7" s="204"/>
      <c r="H7" s="194"/>
      <c r="I7" s="195"/>
      <c r="J7" s="195"/>
      <c r="K7" s="196"/>
      <c r="L7" s="197"/>
    </row>
  </sheetData>
  <mergeCells count="6">
    <mergeCell ref="B6:B7"/>
    <mergeCell ref="G6:G7"/>
    <mergeCell ref="F6:F7"/>
    <mergeCell ref="E6:E7"/>
    <mergeCell ref="D6:D7"/>
    <mergeCell ref="C6:C7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</sheetPr>
  <dimension ref="A1:AC10"/>
  <sheetViews>
    <sheetView workbookViewId="0">
      <pane xSplit="4" ySplit="4" topLeftCell="E5" activePane="bottomRight" state="frozen"/>
      <selection activeCell="A4" sqref="A4"/>
      <selection pane="topRight" activeCell="A4" sqref="A4"/>
      <selection pane="bottomLeft" activeCell="A4" sqref="A4"/>
      <selection pane="bottomRight" activeCell="A4" sqref="A4"/>
    </sheetView>
  </sheetViews>
  <sheetFormatPr defaultRowHeight="18" customHeight="1" x14ac:dyDescent="0.15"/>
  <cols>
    <col min="1" max="1" width="14.75" style="6" customWidth="1"/>
    <col min="2" max="2" width="17.75" style="6" customWidth="1"/>
    <col min="3" max="3" width="34.375" style="139" customWidth="1"/>
    <col min="4" max="4" width="10" style="138" bestFit="1" customWidth="1"/>
    <col min="5" max="7" width="12.625" style="17" customWidth="1"/>
    <col min="8" max="8" width="11.125" style="17" customWidth="1"/>
    <col min="9" max="9" width="11.125" style="20" customWidth="1"/>
    <col min="10" max="11" width="11.125" style="17" customWidth="1"/>
    <col min="12" max="12" width="11.125" style="19" customWidth="1"/>
    <col min="13" max="13" width="11.125" style="16" customWidth="1"/>
    <col min="14" max="14" width="11.125" style="21" customWidth="1"/>
    <col min="15" max="15" width="11.125" style="16" customWidth="1"/>
    <col min="16" max="17" width="11.75" style="16" customWidth="1"/>
    <col min="18" max="22" width="12.625" style="16" customWidth="1"/>
    <col min="23" max="23" width="10.625" style="16" customWidth="1"/>
    <col min="24" max="25" width="10.625" customWidth="1"/>
    <col min="26" max="29" width="10.5" customWidth="1"/>
  </cols>
  <sheetData>
    <row r="1" spans="1:29" ht="18" customHeight="1" x14ac:dyDescent="0.35">
      <c r="A1" s="1" t="s">
        <v>59</v>
      </c>
      <c r="B1" s="22" t="s">
        <v>4</v>
      </c>
    </row>
    <row r="2" spans="1:29" s="6" customFormat="1" ht="18" customHeight="1" x14ac:dyDescent="0.35">
      <c r="A2" s="1" t="s">
        <v>46</v>
      </c>
      <c r="B2" s="22" t="s">
        <v>4</v>
      </c>
      <c r="C2" s="91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9" s="6" customFormat="1" ht="18" customHeight="1" x14ac:dyDescent="0.15">
      <c r="C3" s="91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9" ht="18" customHeight="1" x14ac:dyDescent="0.15">
      <c r="A4" s="4" t="s">
        <v>5</v>
      </c>
      <c r="B4" s="4" t="s">
        <v>83</v>
      </c>
      <c r="C4" s="4" t="s">
        <v>7</v>
      </c>
      <c r="D4" s="4" t="s">
        <v>8</v>
      </c>
      <c r="E4" s="5" t="s">
        <v>41</v>
      </c>
      <c r="F4" s="5" t="s">
        <v>42</v>
      </c>
      <c r="G4" s="5" t="s">
        <v>18</v>
      </c>
      <c r="H4" s="7" t="s">
        <v>17</v>
      </c>
      <c r="I4" s="7" t="s">
        <v>22</v>
      </c>
      <c r="J4" s="7" t="s">
        <v>31</v>
      </c>
      <c r="K4" s="7" t="s">
        <v>15</v>
      </c>
      <c r="L4" s="7" t="s">
        <v>20</v>
      </c>
      <c r="M4" s="5" t="s">
        <v>32</v>
      </c>
      <c r="N4" s="5" t="s">
        <v>35</v>
      </c>
      <c r="O4" s="5" t="s">
        <v>89</v>
      </c>
      <c r="P4" s="5" t="s">
        <v>27</v>
      </c>
      <c r="Q4" s="135" t="s">
        <v>87</v>
      </c>
      <c r="R4" s="135" t="s">
        <v>30</v>
      </c>
      <c r="S4" s="135" t="s">
        <v>84</v>
      </c>
      <c r="T4" s="133" t="s">
        <v>88</v>
      </c>
      <c r="U4" s="5" t="s">
        <v>24</v>
      </c>
      <c r="V4" s="5" t="s">
        <v>28</v>
      </c>
      <c r="W4" s="5" t="s">
        <v>16</v>
      </c>
      <c r="X4" s="10" t="s">
        <v>36</v>
      </c>
      <c r="Y4" s="46" t="s">
        <v>19</v>
      </c>
      <c r="Z4" s="143" t="s">
        <v>54</v>
      </c>
      <c r="AA4" s="143" t="s">
        <v>55</v>
      </c>
      <c r="AB4" s="143" t="s">
        <v>56</v>
      </c>
      <c r="AC4" s="143" t="s">
        <v>57</v>
      </c>
    </row>
    <row r="5" spans="1:29" ht="18" customHeight="1" x14ac:dyDescent="0.35">
      <c r="A5" s="5" t="s">
        <v>100</v>
      </c>
      <c r="B5" s="5" t="s">
        <v>100</v>
      </c>
      <c r="C5" s="22" t="s">
        <v>100</v>
      </c>
      <c r="D5" s="5" t="s">
        <v>100</v>
      </c>
      <c r="E5" s="31"/>
      <c r="F5" s="31"/>
      <c r="G5" s="14">
        <v>0</v>
      </c>
      <c r="H5" s="12"/>
      <c r="I5" s="12"/>
      <c r="J5" s="12"/>
      <c r="K5" s="12"/>
      <c r="L5" s="12"/>
      <c r="M5" s="15">
        <v>0</v>
      </c>
      <c r="N5" s="94"/>
      <c r="O5" s="94"/>
      <c r="P5" s="94">
        <v>0</v>
      </c>
      <c r="Q5" s="99">
        <v>0</v>
      </c>
      <c r="R5" s="15">
        <v>0</v>
      </c>
      <c r="S5" s="99">
        <v>0</v>
      </c>
      <c r="T5" s="99">
        <v>0</v>
      </c>
      <c r="U5" s="18">
        <v>0</v>
      </c>
      <c r="V5" s="14">
        <v>0</v>
      </c>
      <c r="W5" s="15">
        <v>0</v>
      </c>
      <c r="X5" s="13">
        <v>0</v>
      </c>
      <c r="Y5" s="13">
        <v>0</v>
      </c>
      <c r="Z5" s="35">
        <v>0</v>
      </c>
      <c r="AA5" s="35">
        <v>0</v>
      </c>
      <c r="AB5" s="35">
        <v>0</v>
      </c>
      <c r="AC5" s="35">
        <v>0</v>
      </c>
    </row>
    <row r="6" spans="1:29" ht="18" customHeight="1" x14ac:dyDescent="0.35">
      <c r="A6" s="5" t="s">
        <v>101</v>
      </c>
      <c r="B6" s="5"/>
      <c r="C6" s="5"/>
      <c r="D6" s="5"/>
      <c r="E6" s="31"/>
      <c r="F6" s="31"/>
      <c r="G6" s="14">
        <v>0</v>
      </c>
      <c r="H6" s="12"/>
      <c r="I6" s="12"/>
      <c r="J6" s="12"/>
      <c r="K6" s="12"/>
      <c r="L6" s="12"/>
      <c r="M6" s="15">
        <v>0</v>
      </c>
      <c r="N6" s="94"/>
      <c r="O6" s="94"/>
      <c r="P6" s="94">
        <v>0</v>
      </c>
      <c r="Q6" s="99">
        <v>0</v>
      </c>
      <c r="R6" s="15">
        <v>0</v>
      </c>
      <c r="S6" s="99">
        <v>0</v>
      </c>
      <c r="T6" s="99">
        <v>0</v>
      </c>
      <c r="U6" s="18">
        <v>0</v>
      </c>
      <c r="V6" s="14">
        <v>0</v>
      </c>
      <c r="W6" s="15">
        <v>0</v>
      </c>
      <c r="X6" s="13">
        <v>0</v>
      </c>
      <c r="Y6" s="13">
        <v>0</v>
      </c>
      <c r="Z6" s="35">
        <v>0</v>
      </c>
      <c r="AA6" s="35">
        <v>0</v>
      </c>
      <c r="AB6" s="35">
        <v>0</v>
      </c>
      <c r="AC6" s="35">
        <v>0</v>
      </c>
    </row>
    <row r="7" spans="1:29" ht="18" customHeight="1" x14ac:dyDescent="0.35">
      <c r="A7" s="22" t="s">
        <v>95</v>
      </c>
      <c r="B7" s="22" t="s">
        <v>96</v>
      </c>
      <c r="C7" s="22" t="s">
        <v>124</v>
      </c>
      <c r="D7" s="147">
        <v>42999</v>
      </c>
      <c r="E7" s="31">
        <v>294231</v>
      </c>
      <c r="F7" s="31">
        <v>210402.92264150942</v>
      </c>
      <c r="G7" s="14">
        <v>0.29824577586261947</v>
      </c>
      <c r="H7" s="12">
        <v>3522070</v>
      </c>
      <c r="I7" s="12">
        <v>149513</v>
      </c>
      <c r="J7" s="12">
        <v>3502416</v>
      </c>
      <c r="K7" s="12">
        <v>110691</v>
      </c>
      <c r="L7" s="12">
        <v>45506</v>
      </c>
      <c r="M7" s="15">
        <v>1.4121214784863534</v>
      </c>
      <c r="N7" s="94">
        <v>20</v>
      </c>
      <c r="O7" s="94">
        <v>12640.1</v>
      </c>
      <c r="P7" s="94">
        <v>632.005</v>
      </c>
      <c r="Q7" s="99">
        <v>6.0075686408294658E-2</v>
      </c>
      <c r="R7" s="15">
        <v>6.0075686408294658E-2</v>
      </c>
      <c r="S7" s="99">
        <v>6.0075686408294658E-2</v>
      </c>
      <c r="T7" s="99">
        <v>4.6236303485586392</v>
      </c>
      <c r="U7" s="18">
        <v>0.27776776688788291</v>
      </c>
      <c r="V7" s="14">
        <v>4.3950248318903E-4</v>
      </c>
      <c r="W7" s="15">
        <v>1.9008132787806544</v>
      </c>
      <c r="X7" s="13">
        <v>1.4072550389699185</v>
      </c>
      <c r="Y7" s="13">
        <v>59.738427300283476</v>
      </c>
      <c r="Z7" s="35">
        <v>0.74034364904724004</v>
      </c>
      <c r="AA7" s="35">
        <v>0.99441975883500333</v>
      </c>
      <c r="AB7" s="35">
        <v>0.6956385063506183</v>
      </c>
      <c r="AC7" s="35">
        <v>0.58889159913633449</v>
      </c>
    </row>
    <row r="8" spans="1:29" ht="18" customHeight="1" x14ac:dyDescent="0.35">
      <c r="A8" s="22"/>
      <c r="B8" s="22"/>
      <c r="C8" s="22" t="s">
        <v>129</v>
      </c>
      <c r="D8" s="147">
        <v>42999</v>
      </c>
      <c r="E8" s="31">
        <v>692307.7</v>
      </c>
      <c r="F8" s="31">
        <v>495065.31754716975</v>
      </c>
      <c r="G8" s="14">
        <v>0.70175422413738053</v>
      </c>
      <c r="H8" s="12">
        <v>25034051</v>
      </c>
      <c r="I8" s="12">
        <v>196233</v>
      </c>
      <c r="J8" s="12">
        <v>24983590</v>
      </c>
      <c r="K8" s="12">
        <v>160546</v>
      </c>
      <c r="L8" s="12">
        <v>72071</v>
      </c>
      <c r="M8" s="15">
        <v>1.2581343397483038</v>
      </c>
      <c r="N8" s="94">
        <v>34</v>
      </c>
      <c r="O8" s="94">
        <v>10966.8</v>
      </c>
      <c r="P8" s="94">
        <v>322.55294117647054</v>
      </c>
      <c r="Q8" s="99">
        <v>2.215222842580784E-2</v>
      </c>
      <c r="R8" s="15">
        <v>2.215222842580784E-2</v>
      </c>
      <c r="S8" s="99">
        <v>2.215222842580784E-2</v>
      </c>
      <c r="T8" s="99">
        <v>6.8691334593271876</v>
      </c>
      <c r="U8" s="18">
        <v>0.15216661347837548</v>
      </c>
      <c r="V8" s="14">
        <v>4.7175701738563363E-4</v>
      </c>
      <c r="W8" s="15">
        <v>3.0836353291092258</v>
      </c>
      <c r="X8" s="13">
        <v>2.5228443612805682</v>
      </c>
      <c r="Y8" s="13">
        <v>19.775677438188879</v>
      </c>
      <c r="Z8" s="35">
        <v>0.81813966050562337</v>
      </c>
      <c r="AA8" s="35">
        <v>0.99798430545659589</v>
      </c>
      <c r="AB8" s="35">
        <v>0.63272742097404611</v>
      </c>
      <c r="AC8" s="35">
        <v>0.55108816164837493</v>
      </c>
    </row>
    <row r="9" spans="1:29" ht="18" customHeight="1" x14ac:dyDescent="0.35">
      <c r="A9" s="22" t="s">
        <v>99</v>
      </c>
      <c r="B9" s="22"/>
      <c r="C9" s="22"/>
      <c r="D9" s="22"/>
      <c r="E9" s="31">
        <v>986538.7</v>
      </c>
      <c r="F9" s="31">
        <v>705468.24018867919</v>
      </c>
      <c r="G9" s="14">
        <v>1</v>
      </c>
      <c r="H9" s="12">
        <v>28556121</v>
      </c>
      <c r="I9" s="12">
        <v>345746</v>
      </c>
      <c r="J9" s="12">
        <v>28486006</v>
      </c>
      <c r="K9" s="12">
        <v>271237</v>
      </c>
      <c r="L9" s="12">
        <v>117577</v>
      </c>
      <c r="M9" s="15">
        <v>1.3177322095307755</v>
      </c>
      <c r="N9" s="94">
        <v>54</v>
      </c>
      <c r="O9" s="94">
        <v>23606.9</v>
      </c>
      <c r="P9" s="94">
        <v>437.16481481481486</v>
      </c>
      <c r="Q9" s="99">
        <v>3.3462739575188076E-2</v>
      </c>
      <c r="R9" s="15">
        <v>3.3462739575188076E-2</v>
      </c>
      <c r="S9" s="99">
        <v>3.3462739575188076E-2</v>
      </c>
      <c r="T9" s="99">
        <v>6.0000530732088686</v>
      </c>
      <c r="U9" s="18">
        <v>0.20077821342609525</v>
      </c>
      <c r="V9" s="14">
        <v>4.5927349736768247E-4</v>
      </c>
      <c r="W9" s="15">
        <v>2.6009292249533771</v>
      </c>
      <c r="X9" s="13">
        <v>2.0404234327763131</v>
      </c>
      <c r="Y9" s="13">
        <v>24.704624279630949</v>
      </c>
      <c r="Z9" s="35">
        <v>0.78449786837736368</v>
      </c>
      <c r="AA9" s="35">
        <v>0.99754465951450477</v>
      </c>
      <c r="AB9" s="35">
        <v>0.65993243595009055</v>
      </c>
      <c r="AC9" s="35">
        <v>0.56651563024218676</v>
      </c>
    </row>
    <row r="10" spans="1:29" ht="18" customHeight="1" x14ac:dyDescent="0.35">
      <c r="A10" s="5" t="s">
        <v>3</v>
      </c>
      <c r="B10" s="5"/>
      <c r="C10" s="5"/>
      <c r="D10" s="5"/>
      <c r="E10" s="31">
        <v>986538.7</v>
      </c>
      <c r="F10" s="31">
        <v>705468.24018867919</v>
      </c>
      <c r="G10" s="14">
        <v>1</v>
      </c>
      <c r="H10" s="12">
        <v>28556121</v>
      </c>
      <c r="I10" s="12">
        <v>345746</v>
      </c>
      <c r="J10" s="12">
        <v>28486006</v>
      </c>
      <c r="K10" s="12">
        <v>271237</v>
      </c>
      <c r="L10" s="12">
        <v>117577</v>
      </c>
      <c r="M10" s="15">
        <v>1.3177322095307755</v>
      </c>
      <c r="N10" s="94">
        <v>54</v>
      </c>
      <c r="O10" s="94">
        <v>23606.9</v>
      </c>
      <c r="P10" s="94">
        <v>437.16481481481486</v>
      </c>
      <c r="Q10" s="99">
        <v>3.3462739575188076E-2</v>
      </c>
      <c r="R10" s="15">
        <v>3.3462739575188076E-2</v>
      </c>
      <c r="S10" s="99">
        <v>3.3462739575188076E-2</v>
      </c>
      <c r="T10" s="99">
        <v>6.0000530732088686</v>
      </c>
      <c r="U10" s="18">
        <v>0.20077821342609525</v>
      </c>
      <c r="V10" s="14">
        <v>4.5927349736768247E-4</v>
      </c>
      <c r="W10" s="15">
        <v>2.6009292249533771</v>
      </c>
      <c r="X10" s="13">
        <v>2.0404234327763131</v>
      </c>
      <c r="Y10" s="13">
        <v>24.704624279630949</v>
      </c>
      <c r="Z10" s="35">
        <v>0.78449786837736368</v>
      </c>
      <c r="AA10" s="35">
        <v>0.99754465951450477</v>
      </c>
      <c r="AB10" s="35">
        <v>0.65993243595009055</v>
      </c>
      <c r="AC10" s="35">
        <v>0.56651563024218676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/>
  </sheetPr>
  <dimension ref="A1:N10"/>
  <sheetViews>
    <sheetView workbookViewId="0">
      <pane xSplit="3" ySplit="4" topLeftCell="D5" activePane="bottomRight" state="frozen"/>
      <selection activeCell="A4" sqref="A4"/>
      <selection pane="topRight" activeCell="A4" sqref="A4"/>
      <selection pane="bottomLeft" activeCell="A4" sqref="A4"/>
      <selection pane="bottomRight" activeCell="A4" sqref="A4"/>
    </sheetView>
  </sheetViews>
  <sheetFormatPr defaultRowHeight="18.95" customHeight="1" x14ac:dyDescent="0.15"/>
  <cols>
    <col min="1" max="1" width="15" style="63" customWidth="1"/>
    <col min="2" max="2" width="12" style="59" bestFit="1" customWidth="1"/>
    <col min="3" max="3" width="19.75" style="59" customWidth="1"/>
    <col min="4" max="5" width="11.125" style="51" customWidth="1"/>
    <col min="6" max="12" width="10.375" style="51" customWidth="1"/>
    <col min="13" max="13" width="10.625" customWidth="1"/>
  </cols>
  <sheetData>
    <row r="1" spans="1:14" ht="18.95" customHeight="1" x14ac:dyDescent="0.15">
      <c r="A1" s="33" t="s">
        <v>59</v>
      </c>
      <c r="B1" s="34" t="s">
        <v>4</v>
      </c>
      <c r="D1" s="62"/>
    </row>
    <row r="2" spans="1:14" ht="18.95" customHeight="1" x14ac:dyDescent="0.15">
      <c r="A2" s="33" t="s">
        <v>8</v>
      </c>
      <c r="B2" s="34" t="s">
        <v>4</v>
      </c>
      <c r="C2" s="56"/>
      <c r="D2" s="57"/>
    </row>
    <row r="3" spans="1:14" ht="18.95" customHeight="1" x14ac:dyDescent="0.15">
      <c r="A3" s="95"/>
      <c r="B3" s="56"/>
      <c r="C3" s="56"/>
      <c r="D3" s="57"/>
    </row>
    <row r="4" spans="1:14" ht="18.95" customHeight="1" x14ac:dyDescent="0.15">
      <c r="A4" s="49" t="s">
        <v>46</v>
      </c>
      <c r="B4" s="55" t="s">
        <v>44</v>
      </c>
      <c r="C4" s="55" t="s">
        <v>5</v>
      </c>
      <c r="D4" s="47" t="s">
        <v>41</v>
      </c>
      <c r="E4" s="47" t="s">
        <v>42</v>
      </c>
      <c r="F4" s="47" t="s">
        <v>37</v>
      </c>
      <c r="G4" s="47" t="s">
        <v>35</v>
      </c>
      <c r="H4" s="47" t="s">
        <v>89</v>
      </c>
      <c r="I4" s="102" t="s">
        <v>87</v>
      </c>
      <c r="J4" s="102" t="s">
        <v>30</v>
      </c>
      <c r="K4" s="102" t="s">
        <v>84</v>
      </c>
      <c r="L4" s="47" t="s">
        <v>29</v>
      </c>
      <c r="M4" s="30" t="s">
        <v>28</v>
      </c>
      <c r="N4" s="47" t="s">
        <v>39</v>
      </c>
    </row>
    <row r="5" spans="1:14" ht="18.95" customHeight="1" x14ac:dyDescent="0.15">
      <c r="A5" s="48" t="s">
        <v>100</v>
      </c>
      <c r="B5" s="47" t="s">
        <v>100</v>
      </c>
      <c r="C5" s="47" t="s">
        <v>100</v>
      </c>
      <c r="D5" s="32"/>
      <c r="E5" s="32"/>
      <c r="F5" s="24"/>
      <c r="G5" s="142"/>
      <c r="H5" s="142"/>
      <c r="I5" s="114">
        <v>0</v>
      </c>
      <c r="J5" s="45">
        <v>0</v>
      </c>
      <c r="K5" s="101">
        <v>0</v>
      </c>
      <c r="L5" s="45">
        <v>0</v>
      </c>
      <c r="M5" s="25">
        <v>0</v>
      </c>
      <c r="N5" s="50">
        <v>0</v>
      </c>
    </row>
    <row r="6" spans="1:14" ht="18.95" customHeight="1" x14ac:dyDescent="0.15">
      <c r="A6" s="48"/>
      <c r="B6" s="47" t="s">
        <v>101</v>
      </c>
      <c r="C6" s="47"/>
      <c r="D6" s="32"/>
      <c r="E6" s="32"/>
      <c r="F6" s="24"/>
      <c r="G6" s="142"/>
      <c r="H6" s="142"/>
      <c r="I6" s="114">
        <v>0</v>
      </c>
      <c r="J6" s="45">
        <v>0</v>
      </c>
      <c r="K6" s="101">
        <v>0</v>
      </c>
      <c r="L6" s="45">
        <v>0</v>
      </c>
      <c r="M6" s="25">
        <v>0</v>
      </c>
      <c r="N6" s="50">
        <v>0</v>
      </c>
    </row>
    <row r="7" spans="1:14" ht="18.95" customHeight="1" x14ac:dyDescent="0.15">
      <c r="A7" s="23" t="s">
        <v>101</v>
      </c>
      <c r="B7" s="47"/>
      <c r="C7" s="47"/>
      <c r="D7" s="32"/>
      <c r="E7" s="32"/>
      <c r="F7" s="24"/>
      <c r="G7" s="142"/>
      <c r="H7" s="142"/>
      <c r="I7" s="114">
        <v>0</v>
      </c>
      <c r="J7" s="45">
        <v>0</v>
      </c>
      <c r="K7" s="101">
        <v>0</v>
      </c>
      <c r="L7" s="45">
        <v>0</v>
      </c>
      <c r="M7" s="25">
        <v>0</v>
      </c>
      <c r="N7" s="50">
        <v>0</v>
      </c>
    </row>
    <row r="8" spans="1:14" ht="18.95" customHeight="1" x14ac:dyDescent="0.15">
      <c r="A8" s="47" t="s">
        <v>3</v>
      </c>
      <c r="B8" s="47"/>
      <c r="C8" s="47"/>
      <c r="D8" s="32"/>
      <c r="E8" s="32"/>
      <c r="F8" s="24"/>
      <c r="G8" s="142"/>
      <c r="H8" s="142"/>
      <c r="I8" s="115">
        <v>0</v>
      </c>
      <c r="J8" s="58">
        <v>0</v>
      </c>
      <c r="K8" s="117">
        <v>0</v>
      </c>
      <c r="L8" s="45">
        <v>0</v>
      </c>
      <c r="M8" s="116">
        <v>0</v>
      </c>
      <c r="N8" s="50">
        <v>0</v>
      </c>
    </row>
    <row r="9" spans="1:14" ht="18.95" customHeight="1" x14ac:dyDescent="0.15">
      <c r="A9"/>
      <c r="B9"/>
      <c r="C9"/>
      <c r="D9"/>
      <c r="E9"/>
      <c r="F9"/>
      <c r="G9"/>
      <c r="H9"/>
      <c r="I9"/>
      <c r="J9"/>
      <c r="K9"/>
      <c r="L9"/>
    </row>
    <row r="10" spans="1:14" ht="18.95" customHeight="1" x14ac:dyDescent="0.15">
      <c r="A10"/>
      <c r="B10"/>
      <c r="C10"/>
      <c r="D10"/>
      <c r="E10"/>
      <c r="F10"/>
      <c r="G10"/>
      <c r="H10"/>
      <c r="I10"/>
      <c r="J10"/>
      <c r="K10"/>
      <c r="L10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 tint="0.39997558519241921"/>
  </sheetPr>
  <dimension ref="A1:X4"/>
  <sheetViews>
    <sheetView topLeftCell="H1" workbookViewId="0">
      <selection activeCell="I2" sqref="I2"/>
    </sheetView>
  </sheetViews>
  <sheetFormatPr defaultRowHeight="18" customHeight="1" x14ac:dyDescent="0.15"/>
  <cols>
    <col min="1" max="1" width="10.875" hidden="1" customWidth="1"/>
    <col min="2" max="2" width="30.875" hidden="1" customWidth="1"/>
    <col min="3" max="3" width="19.375" hidden="1" customWidth="1"/>
    <col min="4" max="4" width="24.875" hidden="1" customWidth="1"/>
    <col min="5" max="5" width="15" hidden="1" customWidth="1"/>
    <col min="6" max="6" width="9" hidden="1" customWidth="1"/>
    <col min="7" max="7" width="10.5" hidden="1" customWidth="1"/>
    <col min="9" max="9" width="11.25" customWidth="1"/>
    <col min="10" max="10" width="10" customWidth="1"/>
    <col min="11" max="12" width="10" style="129" customWidth="1"/>
    <col min="13" max="13" width="10.25" style="129" bestFit="1" customWidth="1"/>
    <col min="14" max="14" width="8" style="129" bestFit="1" customWidth="1"/>
    <col min="15" max="15" width="7.5" style="149" bestFit="1" customWidth="1"/>
    <col min="16" max="16" width="10.5" style="149" bestFit="1" customWidth="1"/>
    <col min="17" max="17" width="8" style="149" customWidth="1"/>
    <col min="19" max="19" width="11.5" customWidth="1"/>
    <col min="20" max="20" width="20.5" style="88" bestFit="1" customWidth="1"/>
    <col min="21" max="21" width="35.375" style="88" bestFit="1" customWidth="1"/>
    <col min="22" max="22" width="41.625" customWidth="1"/>
  </cols>
  <sheetData>
    <row r="1" spans="1:24" ht="18" customHeight="1" thickBot="1" x14ac:dyDescent="0.2"/>
    <row r="2" spans="1:24" ht="18" customHeight="1" x14ac:dyDescent="0.35">
      <c r="A2" s="150" t="s">
        <v>102</v>
      </c>
      <c r="B2" s="151" t="s">
        <v>103</v>
      </c>
      <c r="C2" s="150" t="s">
        <v>104</v>
      </c>
      <c r="D2" s="150" t="s">
        <v>105</v>
      </c>
      <c r="E2" s="152" t="s">
        <v>106</v>
      </c>
      <c r="F2" s="152" t="s">
        <v>107</v>
      </c>
      <c r="G2" s="152" t="s">
        <v>108</v>
      </c>
      <c r="I2" s="178" t="s">
        <v>109</v>
      </c>
      <c r="J2" s="178" t="s">
        <v>102</v>
      </c>
      <c r="K2" s="178" t="s">
        <v>110</v>
      </c>
      <c r="L2" s="178" t="s">
        <v>111</v>
      </c>
      <c r="M2" s="178" t="s">
        <v>112</v>
      </c>
      <c r="N2" s="178" t="s">
        <v>113</v>
      </c>
      <c r="O2" s="179" t="s">
        <v>114</v>
      </c>
      <c r="P2" s="179" t="s">
        <v>115</v>
      </c>
      <c r="Q2" s="179" t="s">
        <v>116</v>
      </c>
      <c r="S2" s="175" t="s">
        <v>5</v>
      </c>
      <c r="T2" s="175" t="s">
        <v>83</v>
      </c>
      <c r="U2" s="175" t="s">
        <v>7</v>
      </c>
      <c r="V2" s="175" t="s">
        <v>7</v>
      </c>
      <c r="W2" s="177" t="s">
        <v>117</v>
      </c>
      <c r="X2" s="177" t="s">
        <v>118</v>
      </c>
    </row>
    <row r="3" spans="1:24" ht="18" customHeight="1" x14ac:dyDescent="0.35">
      <c r="A3" s="153" t="s">
        <v>98</v>
      </c>
      <c r="B3" s="154">
        <v>169233</v>
      </c>
      <c r="C3" s="154">
        <v>173637.68400000001</v>
      </c>
      <c r="D3" s="154">
        <v>0</v>
      </c>
      <c r="E3" s="155">
        <f>IF(D3=0,C3,IF(C3=0,D3,IF(C3&lt;D3,C3,D3)))</f>
        <v>173637.68400000001</v>
      </c>
      <c r="F3" s="156">
        <v>1</v>
      </c>
      <c r="G3" s="157">
        <f>E3/B3</f>
        <v>1.0260273350942193</v>
      </c>
      <c r="I3" s="158"/>
      <c r="J3" s="159"/>
      <c r="K3" s="158"/>
      <c r="L3" s="158"/>
      <c r="M3" s="158"/>
      <c r="N3" s="160"/>
      <c r="O3" s="161"/>
      <c r="P3" s="161"/>
      <c r="Q3" s="162"/>
      <c r="S3" s="163"/>
      <c r="T3" s="164"/>
      <c r="U3" s="165"/>
      <c r="V3" s="165" t="str">
        <f t="shared" ref="V3" si="0">S3&amp;"-"&amp;T3&amp;"-"&amp;U3</f>
        <v>--</v>
      </c>
      <c r="W3" s="166"/>
      <c r="X3" s="166"/>
    </row>
    <row r="4" spans="1:24" ht="18" customHeight="1" x14ac:dyDescent="0.35">
      <c r="A4" s="153"/>
      <c r="B4" s="154"/>
      <c r="C4" s="154"/>
      <c r="D4" s="154"/>
      <c r="E4" s="155"/>
      <c r="F4" s="156"/>
      <c r="G4" s="157"/>
      <c r="I4" s="188"/>
      <c r="J4" s="189"/>
      <c r="K4" s="188"/>
      <c r="L4" s="188"/>
      <c r="M4" s="188"/>
      <c r="N4" s="190"/>
      <c r="O4" s="191"/>
      <c r="P4" s="192"/>
      <c r="Q4" s="193"/>
      <c r="S4" s="163"/>
      <c r="T4" s="164"/>
      <c r="U4" s="165"/>
      <c r="V4" s="165" t="str">
        <f t="shared" ref="V4" si="1">S4&amp;"-"&amp;T4&amp;"-"&amp;U4</f>
        <v>--</v>
      </c>
      <c r="W4" s="166"/>
      <c r="X4" s="166"/>
    </row>
  </sheetData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C1:M4"/>
  <sheetViews>
    <sheetView workbookViewId="0">
      <pane ySplit="1" topLeftCell="A2" activePane="bottomLeft" state="frozen"/>
      <selection activeCell="I7" sqref="I7"/>
      <selection pane="bottomLeft" activeCell="C1" sqref="C1"/>
    </sheetView>
  </sheetViews>
  <sheetFormatPr defaultRowHeight="17.100000000000001" customHeight="1" x14ac:dyDescent="0.15"/>
  <cols>
    <col min="1" max="2" width="10.5" customWidth="1"/>
    <col min="3" max="3" width="10.875" bestFit="1" customWidth="1"/>
    <col min="4" max="4" width="18.875" bestFit="1" customWidth="1"/>
    <col min="5" max="5" width="52.75" customWidth="1"/>
    <col min="6" max="6" width="12.5" bestFit="1" customWidth="1"/>
    <col min="7" max="8" width="13" customWidth="1"/>
    <col min="9" max="12" width="12.25" style="174" customWidth="1"/>
    <col min="13" max="13" width="8.5" style="167" customWidth="1"/>
  </cols>
  <sheetData>
    <row r="1" spans="3:13" ht="27" customHeight="1" x14ac:dyDescent="0.15">
      <c r="C1" s="175" t="s">
        <v>5</v>
      </c>
      <c r="D1" s="175" t="s">
        <v>83</v>
      </c>
      <c r="E1" s="175" t="s">
        <v>7</v>
      </c>
      <c r="F1" s="176" t="s">
        <v>119</v>
      </c>
      <c r="G1" s="176" t="s">
        <v>120</v>
      </c>
      <c r="H1" s="176" t="s">
        <v>121</v>
      </c>
      <c r="I1" s="177" t="s">
        <v>117</v>
      </c>
      <c r="J1" s="177" t="s">
        <v>118</v>
      </c>
      <c r="K1" s="177" t="s">
        <v>122</v>
      </c>
      <c r="L1" s="177" t="s">
        <v>123</v>
      </c>
    </row>
    <row r="2" spans="3:13" ht="17.100000000000001" customHeight="1" x14ac:dyDescent="0.15">
      <c r="C2" s="168"/>
      <c r="D2" s="169"/>
      <c r="E2" s="169"/>
      <c r="F2" s="170"/>
      <c r="G2" s="170"/>
      <c r="H2" s="170"/>
      <c r="I2" s="171">
        <f>IFERROR(G2-F2,0)</f>
        <v>0</v>
      </c>
      <c r="J2" s="171">
        <f>IFERROR(H2-F2,0)</f>
        <v>0</v>
      </c>
      <c r="K2" s="172"/>
      <c r="L2" s="173"/>
      <c r="M2" s="167" t="str">
        <f t="shared" ref="M2:M4" si="0">IF(OR(I2&lt;0,J2&lt;0),1,"")</f>
        <v/>
      </c>
    </row>
    <row r="3" spans="3:13" ht="17.100000000000001" customHeight="1" x14ac:dyDescent="0.15">
      <c r="C3" s="168"/>
      <c r="D3" s="169"/>
      <c r="E3" s="169"/>
      <c r="F3" s="170"/>
      <c r="G3" s="170"/>
      <c r="H3" s="170"/>
      <c r="I3" s="171">
        <f>IFERROR(G3-F3,0)</f>
        <v>0</v>
      </c>
      <c r="J3" s="171">
        <f>IFERROR(H3-F3,0)</f>
        <v>0</v>
      </c>
      <c r="K3" s="172"/>
      <c r="L3" s="173"/>
      <c r="M3" s="167" t="str">
        <f t="shared" si="0"/>
        <v/>
      </c>
    </row>
    <row r="4" spans="3:13" ht="17.100000000000001" customHeight="1" x14ac:dyDescent="0.15">
      <c r="I4"/>
      <c r="J4"/>
      <c r="K4"/>
      <c r="L4"/>
      <c r="M4" s="167" t="str">
        <f t="shared" si="0"/>
        <v/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7.100000000000001" customHeight="1" x14ac:dyDescent="0.15"/>
  <cols>
    <col min="1" max="1" width="9.75" style="11" bestFit="1" customWidth="1"/>
    <col min="2" max="2" width="12" customWidth="1"/>
    <col min="3" max="3" width="13.75" customWidth="1"/>
    <col min="4" max="4" width="12.25" customWidth="1"/>
    <col min="5" max="5" width="23.5" customWidth="1"/>
    <col min="6" max="6" width="9" style="88"/>
    <col min="9" max="9" width="21.375" customWidth="1"/>
    <col min="12" max="12" width="10.5" style="129" bestFit="1" customWidth="1"/>
    <col min="13" max="13" width="9" style="129" customWidth="1"/>
    <col min="14" max="15" width="10.25" customWidth="1"/>
    <col min="16" max="19" width="9" style="129" customWidth="1"/>
    <col min="20" max="21" width="9.25" style="129" customWidth="1"/>
    <col min="22" max="24" width="9" style="129" customWidth="1"/>
    <col min="25" max="27" width="8.75" style="129" customWidth="1"/>
    <col min="28" max="29" width="9" style="129"/>
    <col min="30" max="30" width="9" style="129" customWidth="1"/>
    <col min="31" max="32" width="9" style="129"/>
    <col min="33" max="33" width="10.5" style="129" bestFit="1" customWidth="1"/>
    <col min="34" max="49" width="10.5" style="129" customWidth="1"/>
    <col min="50" max="52" width="10.5" customWidth="1"/>
  </cols>
  <sheetData>
    <row r="1" spans="1:52" ht="17.100000000000001" customHeight="1" x14ac:dyDescent="0.15">
      <c r="A1" s="81" t="s">
        <v>63</v>
      </c>
      <c r="B1" s="82" t="s">
        <v>64</v>
      </c>
      <c r="C1" s="82" t="s">
        <v>65</v>
      </c>
      <c r="D1" s="82" t="s">
        <v>66</v>
      </c>
      <c r="E1" s="82" t="s">
        <v>67</v>
      </c>
      <c r="F1" s="82" t="s">
        <v>68</v>
      </c>
      <c r="G1" s="83" t="s">
        <v>69</v>
      </c>
      <c r="H1" s="82" t="s">
        <v>0</v>
      </c>
      <c r="I1" s="84" t="s">
        <v>70</v>
      </c>
      <c r="J1" s="85" t="s">
        <v>71</v>
      </c>
      <c r="K1" s="85" t="s">
        <v>72</v>
      </c>
      <c r="L1" s="132" t="s">
        <v>73</v>
      </c>
      <c r="M1" s="132" t="s">
        <v>74</v>
      </c>
      <c r="N1" s="81" t="s">
        <v>46</v>
      </c>
      <c r="O1" s="81" t="s">
        <v>47</v>
      </c>
      <c r="P1" s="130" t="s">
        <v>48</v>
      </c>
      <c r="Q1" s="130" t="s">
        <v>49</v>
      </c>
      <c r="R1" s="130" t="s">
        <v>50</v>
      </c>
      <c r="S1" s="130" t="s">
        <v>51</v>
      </c>
      <c r="T1" s="131" t="s">
        <v>75</v>
      </c>
      <c r="U1" s="131" t="s">
        <v>76</v>
      </c>
      <c r="V1" s="86" t="s">
        <v>77</v>
      </c>
      <c r="W1" s="86" t="s">
        <v>145</v>
      </c>
      <c r="X1" s="86" t="s">
        <v>78</v>
      </c>
      <c r="Y1" s="86" t="s">
        <v>79</v>
      </c>
      <c r="Z1" s="86" t="s">
        <v>80</v>
      </c>
      <c r="AA1" s="86" t="s">
        <v>81</v>
      </c>
      <c r="AB1" s="86" t="s">
        <v>82</v>
      </c>
      <c r="AC1" s="87" t="s">
        <v>61</v>
      </c>
      <c r="AD1" s="87" t="s">
        <v>62</v>
      </c>
      <c r="AE1" s="127" t="s">
        <v>91</v>
      </c>
      <c r="AF1" s="86" t="s">
        <v>60</v>
      </c>
      <c r="AG1" s="128" t="s">
        <v>90</v>
      </c>
      <c r="AH1" s="127" t="s">
        <v>92</v>
      </c>
      <c r="AI1" s="128" t="s">
        <v>93</v>
      </c>
      <c r="AJ1" s="127" t="s">
        <v>85</v>
      </c>
      <c r="AK1" s="128" t="s">
        <v>86</v>
      </c>
      <c r="AL1" s="199" t="s">
        <v>133</v>
      </c>
      <c r="AM1" s="200" t="s">
        <v>134</v>
      </c>
      <c r="AN1" s="199" t="s">
        <v>135</v>
      </c>
      <c r="AO1" s="200" t="s">
        <v>136</v>
      </c>
      <c r="AP1" s="199" t="s">
        <v>137</v>
      </c>
      <c r="AQ1" s="200" t="s">
        <v>138</v>
      </c>
      <c r="AR1" s="199" t="s">
        <v>139</v>
      </c>
      <c r="AS1" s="200" t="s">
        <v>140</v>
      </c>
      <c r="AT1" s="199" t="s">
        <v>141</v>
      </c>
      <c r="AU1" s="200" t="s">
        <v>142</v>
      </c>
      <c r="AV1" s="199" t="s">
        <v>143</v>
      </c>
      <c r="AW1" s="200" t="s">
        <v>144</v>
      </c>
      <c r="AX1" s="79" t="s">
        <v>1</v>
      </c>
      <c r="AY1" s="80" t="s">
        <v>33</v>
      </c>
      <c r="AZ1" s="80" t="s">
        <v>34</v>
      </c>
    </row>
    <row r="2" spans="1:52" ht="17.100000000000001" customHeight="1" x14ac:dyDescent="0.15">
      <c r="A2" s="89">
        <v>42999</v>
      </c>
      <c r="B2" s="27" t="s">
        <v>94</v>
      </c>
      <c r="C2" s="27" t="s">
        <v>95</v>
      </c>
      <c r="D2" s="27" t="s">
        <v>96</v>
      </c>
      <c r="E2" s="27" t="s">
        <v>124</v>
      </c>
      <c r="F2" s="27" t="s">
        <v>125</v>
      </c>
      <c r="G2" s="28" t="s">
        <v>2</v>
      </c>
      <c r="H2" s="27" t="s">
        <v>126</v>
      </c>
      <c r="I2" s="27" t="s">
        <v>127</v>
      </c>
      <c r="J2" s="27" t="s">
        <v>97</v>
      </c>
      <c r="K2" s="29" t="s">
        <v>21</v>
      </c>
      <c r="L2" s="186">
        <v>294231</v>
      </c>
      <c r="M2" s="187">
        <v>210402.92264150942</v>
      </c>
      <c r="N2" s="29" t="s">
        <v>132</v>
      </c>
      <c r="O2" s="29" t="s">
        <v>128</v>
      </c>
      <c r="P2" s="180">
        <v>3522070</v>
      </c>
      <c r="Q2" s="180">
        <v>149513</v>
      </c>
      <c r="R2" s="180">
        <v>0</v>
      </c>
      <c r="S2" s="180">
        <v>0</v>
      </c>
      <c r="T2" s="180">
        <v>6838000</v>
      </c>
      <c r="U2" s="180">
        <v>13676</v>
      </c>
      <c r="V2" s="180">
        <v>3502416</v>
      </c>
      <c r="W2" s="180">
        <v>0</v>
      </c>
      <c r="X2" s="180">
        <v>110691</v>
      </c>
      <c r="Y2" s="145">
        <v>64260</v>
      </c>
      <c r="Z2" s="146">
        <v>45506</v>
      </c>
      <c r="AA2" s="146">
        <v>10107</v>
      </c>
      <c r="AB2" s="146">
        <v>0</v>
      </c>
      <c r="AC2" s="146">
        <v>11</v>
      </c>
      <c r="AD2" s="146">
        <v>0</v>
      </c>
      <c r="AE2" s="146">
        <v>20</v>
      </c>
      <c r="AF2" s="146">
        <v>20</v>
      </c>
      <c r="AG2" s="146">
        <v>12640.1</v>
      </c>
      <c r="AH2" s="146">
        <v>20</v>
      </c>
      <c r="AI2" s="146">
        <v>12640.1</v>
      </c>
      <c r="AJ2" s="146">
        <v>20</v>
      </c>
      <c r="AK2" s="146">
        <v>12640.1</v>
      </c>
      <c r="AL2" s="146">
        <v>0</v>
      </c>
      <c r="AM2" s="146">
        <v>0</v>
      </c>
      <c r="AN2" s="146">
        <v>0</v>
      </c>
      <c r="AO2" s="146">
        <v>0</v>
      </c>
      <c r="AP2" s="146">
        <v>0</v>
      </c>
      <c r="AQ2" s="146">
        <v>0</v>
      </c>
      <c r="AR2" s="146">
        <v>0</v>
      </c>
      <c r="AS2" s="146">
        <v>0</v>
      </c>
      <c r="AT2" s="146">
        <v>0</v>
      </c>
      <c r="AU2" s="146">
        <v>0</v>
      </c>
      <c r="AV2" s="146">
        <v>0</v>
      </c>
      <c r="AW2" s="146">
        <v>0</v>
      </c>
      <c r="AX2" s="96">
        <v>42999</v>
      </c>
      <c r="AY2" s="29">
        <v>283</v>
      </c>
      <c r="AZ2" s="29">
        <v>9176</v>
      </c>
    </row>
    <row r="3" spans="1:52" ht="17.100000000000001" customHeight="1" x14ac:dyDescent="0.15">
      <c r="A3" s="89">
        <v>42999</v>
      </c>
      <c r="B3" s="27" t="s">
        <v>94</v>
      </c>
      <c r="C3" s="27" t="s">
        <v>95</v>
      </c>
      <c r="D3" s="27" t="s">
        <v>96</v>
      </c>
      <c r="E3" s="27" t="s">
        <v>129</v>
      </c>
      <c r="F3" s="27" t="s">
        <v>125</v>
      </c>
      <c r="G3" s="28" t="s">
        <v>2</v>
      </c>
      <c r="H3" s="27" t="s">
        <v>126</v>
      </c>
      <c r="I3" s="27" t="s">
        <v>127</v>
      </c>
      <c r="J3" s="27" t="s">
        <v>97</v>
      </c>
      <c r="K3" s="29" t="s">
        <v>21</v>
      </c>
      <c r="L3" s="186">
        <v>692307.7</v>
      </c>
      <c r="M3" s="187">
        <v>495065.31754716975</v>
      </c>
      <c r="N3" s="29" t="s">
        <v>132</v>
      </c>
      <c r="O3" s="29" t="s">
        <v>128</v>
      </c>
      <c r="P3" s="180">
        <v>25034051</v>
      </c>
      <c r="Q3" s="180">
        <v>196233</v>
      </c>
      <c r="R3" s="180">
        <v>0</v>
      </c>
      <c r="S3" s="180">
        <v>0</v>
      </c>
      <c r="T3" s="180">
        <v>15384000</v>
      </c>
      <c r="U3" s="180">
        <v>30768</v>
      </c>
      <c r="V3" s="180">
        <v>24983590</v>
      </c>
      <c r="W3" s="180">
        <v>0</v>
      </c>
      <c r="X3" s="180">
        <v>160546</v>
      </c>
      <c r="Y3" s="145">
        <v>90675</v>
      </c>
      <c r="Z3" s="146">
        <v>72071</v>
      </c>
      <c r="AA3" s="146">
        <v>11259</v>
      </c>
      <c r="AB3" s="146">
        <v>2</v>
      </c>
      <c r="AC3" s="146">
        <v>27</v>
      </c>
      <c r="AD3" s="146">
        <v>0</v>
      </c>
      <c r="AE3" s="146">
        <v>34</v>
      </c>
      <c r="AF3" s="146">
        <v>42</v>
      </c>
      <c r="AG3" s="146">
        <v>10966.8</v>
      </c>
      <c r="AH3" s="146">
        <v>34</v>
      </c>
      <c r="AI3" s="146">
        <v>10966.8</v>
      </c>
      <c r="AJ3" s="146">
        <v>34</v>
      </c>
      <c r="AK3" s="146">
        <v>10966.8</v>
      </c>
      <c r="AL3" s="146">
        <v>0</v>
      </c>
      <c r="AM3" s="146">
        <v>0</v>
      </c>
      <c r="AN3" s="146">
        <v>0</v>
      </c>
      <c r="AO3" s="146">
        <v>0</v>
      </c>
      <c r="AP3" s="146">
        <v>0</v>
      </c>
      <c r="AQ3" s="146">
        <v>0</v>
      </c>
      <c r="AR3" s="146">
        <v>0</v>
      </c>
      <c r="AS3" s="146">
        <v>0</v>
      </c>
      <c r="AT3" s="146">
        <v>0</v>
      </c>
      <c r="AU3" s="146">
        <v>0</v>
      </c>
      <c r="AV3" s="146">
        <v>0</v>
      </c>
      <c r="AW3" s="146">
        <v>0</v>
      </c>
      <c r="AX3" s="96">
        <v>42999</v>
      </c>
      <c r="AY3" s="29">
        <v>283</v>
      </c>
      <c r="AZ3" s="29">
        <v>9177</v>
      </c>
    </row>
  </sheetData>
  <sortState ref="A2:AI808">
    <sortCondition ref="N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0.39997558519241921"/>
  </sheetPr>
  <dimension ref="A1:AB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8" customHeight="1" x14ac:dyDescent="0.15"/>
  <cols>
    <col min="1" max="1" width="14.5" style="6" customWidth="1"/>
    <col min="2" max="2" width="12.625" style="16" customWidth="1"/>
    <col min="3" max="6" width="12.625" style="17" customWidth="1"/>
    <col min="7" max="7" width="11.75" style="17" customWidth="1"/>
    <col min="8" max="8" width="12.625" style="17" customWidth="1"/>
    <col min="9" max="9" width="12.625" style="20" customWidth="1"/>
    <col min="10" max="10" width="11.75" style="17" customWidth="1"/>
    <col min="11" max="11" width="12.625" style="17" customWidth="1"/>
    <col min="12" max="12" width="12.625" style="19" customWidth="1"/>
    <col min="13" max="13" width="12.625" style="16" customWidth="1"/>
    <col min="14" max="14" width="11.75" style="21" customWidth="1"/>
    <col min="15" max="17" width="11.75" style="16" customWidth="1"/>
    <col min="18" max="22" width="12.625" style="16" customWidth="1"/>
    <col min="23" max="23" width="10.625" style="16" customWidth="1"/>
    <col min="24" max="26" width="10.625" customWidth="1"/>
  </cols>
  <sheetData>
    <row r="1" spans="1:28" ht="18" customHeight="1" x14ac:dyDescent="0.35">
      <c r="A1" s="1" t="s">
        <v>59</v>
      </c>
      <c r="B1" s="22" t="s">
        <v>4</v>
      </c>
    </row>
    <row r="2" spans="1:28" ht="18" customHeight="1" x14ac:dyDescent="0.35">
      <c r="A2" s="1" t="s">
        <v>46</v>
      </c>
      <c r="B2" s="22" t="s">
        <v>132</v>
      </c>
    </row>
    <row r="3" spans="1:28" s="6" customFormat="1" ht="18" customHeight="1" x14ac:dyDescent="0.1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8" s="6" customFormat="1" ht="18" customHeight="1" x14ac:dyDescent="0.15">
      <c r="A4" s="4" t="s">
        <v>8</v>
      </c>
      <c r="B4" s="5" t="s">
        <v>41</v>
      </c>
      <c r="C4" s="5" t="s">
        <v>42</v>
      </c>
      <c r="D4" s="5" t="s">
        <v>18</v>
      </c>
      <c r="E4" s="7" t="s">
        <v>17</v>
      </c>
      <c r="F4" s="7" t="s">
        <v>22</v>
      </c>
      <c r="G4" s="198" t="s">
        <v>130</v>
      </c>
      <c r="H4" s="7" t="s">
        <v>31</v>
      </c>
      <c r="I4" s="7" t="s">
        <v>15</v>
      </c>
      <c r="J4" s="198" t="s">
        <v>131</v>
      </c>
      <c r="K4" s="7" t="s">
        <v>20</v>
      </c>
      <c r="L4" s="5" t="s">
        <v>32</v>
      </c>
      <c r="M4" s="5" t="s">
        <v>35</v>
      </c>
      <c r="N4" s="5" t="s">
        <v>89</v>
      </c>
      <c r="O4" s="5" t="s">
        <v>27</v>
      </c>
      <c r="P4" s="98" t="s">
        <v>87</v>
      </c>
      <c r="Q4" s="98" t="s">
        <v>30</v>
      </c>
      <c r="R4" s="98" t="s">
        <v>84</v>
      </c>
      <c r="S4" s="133" t="s">
        <v>88</v>
      </c>
      <c r="T4" s="5" t="s">
        <v>24</v>
      </c>
      <c r="U4" s="5" t="s">
        <v>28</v>
      </c>
      <c r="V4" s="5" t="s">
        <v>16</v>
      </c>
      <c r="W4" s="10" t="s">
        <v>36</v>
      </c>
      <c r="X4" s="46" t="s">
        <v>19</v>
      </c>
      <c r="Y4" s="119" t="s">
        <v>54</v>
      </c>
      <c r="Z4" s="119" t="s">
        <v>55</v>
      </c>
      <c r="AA4" s="119" t="s">
        <v>56</v>
      </c>
      <c r="AB4" s="119" t="s">
        <v>57</v>
      </c>
    </row>
    <row r="5" spans="1:28" ht="18" customHeight="1" x14ac:dyDescent="0.35">
      <c r="A5" s="126">
        <v>42999</v>
      </c>
      <c r="B5" s="31">
        <v>986538.7</v>
      </c>
      <c r="C5" s="31">
        <v>705468.24018867919</v>
      </c>
      <c r="D5" s="14">
        <v>1</v>
      </c>
      <c r="E5" s="12">
        <v>28556121</v>
      </c>
      <c r="F5" s="12">
        <v>345746</v>
      </c>
      <c r="G5" s="14">
        <v>1.210759682661381E-2</v>
      </c>
      <c r="H5" s="12">
        <v>28486006</v>
      </c>
      <c r="I5" s="12">
        <v>271237</v>
      </c>
      <c r="J5" s="14">
        <v>9.5217630720150805E-3</v>
      </c>
      <c r="K5" s="12">
        <v>117577</v>
      </c>
      <c r="L5" s="15">
        <v>1.3177322095307755</v>
      </c>
      <c r="M5" s="94">
        <v>54</v>
      </c>
      <c r="N5" s="94">
        <v>23606.9</v>
      </c>
      <c r="O5" s="94">
        <v>437.16481481481486</v>
      </c>
      <c r="P5" s="181">
        <v>3.3462739575188076E-2</v>
      </c>
      <c r="Q5" s="182">
        <v>3.3462739575188076E-2</v>
      </c>
      <c r="R5" s="181">
        <v>3.3462739575188076E-2</v>
      </c>
      <c r="S5" s="99">
        <v>6.0000530732088686</v>
      </c>
      <c r="T5" s="18">
        <v>0.20077821342609525</v>
      </c>
      <c r="U5" s="14">
        <v>4.5927349736768247E-4</v>
      </c>
      <c r="V5" s="15">
        <v>2.6009292249533771</v>
      </c>
      <c r="W5" s="13">
        <v>2.0404234327763131</v>
      </c>
      <c r="X5" s="13">
        <v>24.704624279630949</v>
      </c>
      <c r="Y5" s="35">
        <v>0.78449786837736368</v>
      </c>
      <c r="Z5" s="35">
        <v>0.99754465951450477</v>
      </c>
      <c r="AA5" s="35">
        <v>0.65993243595009055</v>
      </c>
      <c r="AB5" s="35">
        <v>0.56651563024218676</v>
      </c>
    </row>
    <row r="6" spans="1:28" ht="18" customHeight="1" x14ac:dyDescent="0.35">
      <c r="A6" s="5" t="s">
        <v>3</v>
      </c>
      <c r="B6" s="31">
        <v>986538.7</v>
      </c>
      <c r="C6" s="31">
        <v>705468.24018867919</v>
      </c>
      <c r="D6" s="14">
        <v>1</v>
      </c>
      <c r="E6" s="12">
        <v>28556121</v>
      </c>
      <c r="F6" s="12">
        <v>345746</v>
      </c>
      <c r="G6" s="14">
        <v>1.210759682661381E-2</v>
      </c>
      <c r="H6" s="12">
        <v>28486006</v>
      </c>
      <c r="I6" s="12">
        <v>271237</v>
      </c>
      <c r="J6" s="14">
        <v>9.5217630720150805E-3</v>
      </c>
      <c r="K6" s="12">
        <v>117577</v>
      </c>
      <c r="L6" s="15">
        <v>1.3177322095307755</v>
      </c>
      <c r="M6" s="94">
        <v>54</v>
      </c>
      <c r="N6" s="94">
        <v>23606.9</v>
      </c>
      <c r="O6" s="94">
        <v>437.16481481481486</v>
      </c>
      <c r="P6" s="181">
        <v>3.3462739575188076E-2</v>
      </c>
      <c r="Q6" s="182">
        <v>3.3462739575188076E-2</v>
      </c>
      <c r="R6" s="181">
        <v>3.3462739575188076E-2</v>
      </c>
      <c r="S6" s="99">
        <v>6.0000530732088686</v>
      </c>
      <c r="T6" s="18">
        <v>0.20077821342609525</v>
      </c>
      <c r="U6" s="14">
        <v>4.5927349736768247E-4</v>
      </c>
      <c r="V6" s="15">
        <v>2.6009292249533771</v>
      </c>
      <c r="W6" s="13">
        <v>2.0404234327763131</v>
      </c>
      <c r="X6" s="13">
        <v>24.704624279630949</v>
      </c>
      <c r="Y6" s="35">
        <v>0.78449786837736368</v>
      </c>
      <c r="Z6" s="35">
        <v>0.99754465951450477</v>
      </c>
      <c r="AA6" s="35">
        <v>0.65993243595009055</v>
      </c>
      <c r="AB6" s="35">
        <v>0.56651563024218676</v>
      </c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" sqref="A5"/>
    </sheetView>
  </sheetViews>
  <sheetFormatPr defaultRowHeight="18" customHeight="1" x14ac:dyDescent="0.15"/>
  <cols>
    <col min="1" max="1" width="13" style="6" customWidth="1"/>
    <col min="2" max="2" width="14.75" style="6" customWidth="1"/>
    <col min="3" max="8" width="12.625" style="17" customWidth="1"/>
    <col min="9" max="9" width="12.625" style="20" customWidth="1"/>
    <col min="10" max="11" width="12.625" style="17" customWidth="1"/>
    <col min="12" max="12" width="12.625" style="19" customWidth="1"/>
    <col min="13" max="13" width="12.625" style="16" customWidth="1"/>
    <col min="14" max="14" width="11.75" style="21" customWidth="1"/>
    <col min="15" max="17" width="11.75" style="16" customWidth="1"/>
    <col min="18" max="22" width="12.625" style="16" customWidth="1"/>
    <col min="23" max="23" width="10.625" style="16" customWidth="1"/>
    <col min="24" max="26" width="10.625" customWidth="1"/>
  </cols>
  <sheetData>
    <row r="1" spans="1:29" ht="18" customHeight="1" x14ac:dyDescent="0.35">
      <c r="A1" s="1" t="s">
        <v>59</v>
      </c>
      <c r="B1" s="22" t="s">
        <v>4</v>
      </c>
    </row>
    <row r="2" spans="1:29" ht="18" customHeight="1" x14ac:dyDescent="0.35">
      <c r="A2" s="1" t="s">
        <v>46</v>
      </c>
      <c r="B2" s="22" t="s">
        <v>132</v>
      </c>
    </row>
    <row r="3" spans="1:29" s="6" customFormat="1" ht="18" customHeight="1" x14ac:dyDescent="0.15">
      <c r="A3" s="137" t="s">
        <v>8</v>
      </c>
      <c r="B3" s="136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9" s="6" customFormat="1" ht="18" customHeight="1" x14ac:dyDescent="0.15"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9" ht="18" customHeight="1" x14ac:dyDescent="0.15">
      <c r="A5" s="4" t="s">
        <v>6</v>
      </c>
      <c r="B5" s="4" t="s">
        <v>5</v>
      </c>
      <c r="C5" s="5" t="s">
        <v>41</v>
      </c>
      <c r="D5" s="5" t="s">
        <v>42</v>
      </c>
      <c r="E5" s="5" t="s">
        <v>18</v>
      </c>
      <c r="F5" s="7" t="s">
        <v>17</v>
      </c>
      <c r="G5" s="7" t="s">
        <v>22</v>
      </c>
      <c r="H5" s="198" t="s">
        <v>130</v>
      </c>
      <c r="I5" s="7" t="s">
        <v>31</v>
      </c>
      <c r="J5" s="7" t="s">
        <v>15</v>
      </c>
      <c r="K5" s="198" t="s">
        <v>131</v>
      </c>
      <c r="L5" s="7" t="s">
        <v>20</v>
      </c>
      <c r="M5" s="5" t="s">
        <v>32</v>
      </c>
      <c r="N5" s="5" t="s">
        <v>35</v>
      </c>
      <c r="O5" s="5" t="s">
        <v>89</v>
      </c>
      <c r="P5" s="5" t="s">
        <v>27</v>
      </c>
      <c r="Q5" s="98" t="s">
        <v>87</v>
      </c>
      <c r="R5" s="98" t="s">
        <v>30</v>
      </c>
      <c r="S5" s="98" t="s">
        <v>84</v>
      </c>
      <c r="T5" s="133" t="s">
        <v>88</v>
      </c>
      <c r="U5" s="5" t="s">
        <v>24</v>
      </c>
      <c r="V5" s="5" t="s">
        <v>28</v>
      </c>
      <c r="W5" s="5" t="s">
        <v>16</v>
      </c>
      <c r="X5" s="10" t="s">
        <v>36</v>
      </c>
      <c r="Y5" s="46" t="s">
        <v>19</v>
      </c>
      <c r="Z5" s="119" t="s">
        <v>54</v>
      </c>
      <c r="AA5" s="119" t="s">
        <v>55</v>
      </c>
      <c r="AB5" s="119" t="s">
        <v>56</v>
      </c>
      <c r="AC5" s="119" t="s">
        <v>57</v>
      </c>
    </row>
    <row r="6" spans="1:29" ht="18" customHeight="1" x14ac:dyDescent="0.35">
      <c r="A6" s="5" t="s">
        <v>97</v>
      </c>
      <c r="B6" s="5" t="s">
        <v>95</v>
      </c>
      <c r="C6" s="31">
        <v>986538.7</v>
      </c>
      <c r="D6" s="31">
        <v>705468.24018867919</v>
      </c>
      <c r="E6" s="14">
        <v>1</v>
      </c>
      <c r="F6" s="12">
        <v>28556121</v>
      </c>
      <c r="G6" s="12">
        <v>345746</v>
      </c>
      <c r="H6" s="14">
        <v>1.210759682661381E-2</v>
      </c>
      <c r="I6" s="12">
        <v>28486006</v>
      </c>
      <c r="J6" s="12">
        <v>271237</v>
      </c>
      <c r="K6" s="14">
        <v>9.5217630720150805E-3</v>
      </c>
      <c r="L6" s="12">
        <v>117577</v>
      </c>
      <c r="M6" s="15">
        <v>1.3177322095307755</v>
      </c>
      <c r="N6" s="94">
        <v>54</v>
      </c>
      <c r="O6" s="94">
        <v>23606.9</v>
      </c>
      <c r="P6" s="94">
        <v>437.16481481481486</v>
      </c>
      <c r="Q6" s="181">
        <v>3.3462739575188076E-2</v>
      </c>
      <c r="R6" s="182">
        <v>3.3462739575188076E-2</v>
      </c>
      <c r="S6" s="181">
        <v>3.3462739575188076E-2</v>
      </c>
      <c r="T6" s="99">
        <v>6.0000530732088686</v>
      </c>
      <c r="U6" s="18">
        <v>0.20077821342609525</v>
      </c>
      <c r="V6" s="14">
        <v>4.5927349736768247E-4</v>
      </c>
      <c r="W6" s="15">
        <v>2.6009292249533771</v>
      </c>
      <c r="X6" s="13">
        <v>2.0404234327763131</v>
      </c>
      <c r="Y6" s="13">
        <v>24.704624279630949</v>
      </c>
      <c r="Z6" s="35">
        <v>0.78449786837736368</v>
      </c>
      <c r="AA6" s="35">
        <v>0.99754465951450477</v>
      </c>
      <c r="AB6" s="35">
        <v>0.65993243595009055</v>
      </c>
      <c r="AC6" s="35">
        <v>0.56651563024218676</v>
      </c>
    </row>
    <row r="7" spans="1:29" ht="18" customHeight="1" x14ac:dyDescent="0.35">
      <c r="A7" s="5" t="s">
        <v>3</v>
      </c>
      <c r="B7" s="5"/>
      <c r="C7" s="31">
        <v>986538.7</v>
      </c>
      <c r="D7" s="31">
        <v>705468.24018867919</v>
      </c>
      <c r="E7" s="14">
        <v>1</v>
      </c>
      <c r="F7" s="12">
        <v>28556121</v>
      </c>
      <c r="G7" s="12">
        <v>345746</v>
      </c>
      <c r="H7" s="14">
        <v>1.210759682661381E-2</v>
      </c>
      <c r="I7" s="12">
        <v>28486006</v>
      </c>
      <c r="J7" s="12">
        <v>271237</v>
      </c>
      <c r="K7" s="14">
        <v>9.5217630720150805E-3</v>
      </c>
      <c r="L7" s="12">
        <v>117577</v>
      </c>
      <c r="M7" s="15">
        <v>1.3177322095307755</v>
      </c>
      <c r="N7" s="94">
        <v>54</v>
      </c>
      <c r="O7" s="94">
        <v>23606.9</v>
      </c>
      <c r="P7" s="94">
        <v>437.16481481481486</v>
      </c>
      <c r="Q7" s="181">
        <v>3.3462739575188076E-2</v>
      </c>
      <c r="R7" s="182">
        <v>3.3462739575188076E-2</v>
      </c>
      <c r="S7" s="181">
        <v>3.3462739575188076E-2</v>
      </c>
      <c r="T7" s="99">
        <v>6.0000530732088686</v>
      </c>
      <c r="U7" s="18">
        <v>0.20077821342609525</v>
      </c>
      <c r="V7" s="14">
        <v>4.5927349736768247E-4</v>
      </c>
      <c r="W7" s="15">
        <v>2.6009292249533771</v>
      </c>
      <c r="X7" s="13">
        <v>2.0404234327763131</v>
      </c>
      <c r="Y7" s="13">
        <v>24.704624279630949</v>
      </c>
      <c r="Z7" s="35">
        <v>0.78449786837736368</v>
      </c>
      <c r="AA7" s="35">
        <v>0.99754465951450477</v>
      </c>
      <c r="AB7" s="35">
        <v>0.65993243595009055</v>
      </c>
      <c r="AC7" s="35">
        <v>0.56651563024218676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4" sqref="A4"/>
    </sheetView>
  </sheetViews>
  <sheetFormatPr defaultRowHeight="18" customHeight="1" x14ac:dyDescent="0.15"/>
  <cols>
    <col min="1" max="1" width="14.75" style="6" customWidth="1"/>
    <col min="2" max="2" width="19" style="6" customWidth="1"/>
    <col min="3" max="3" width="42.75" style="139" bestFit="1" customWidth="1"/>
    <col min="4" max="4" width="10" style="138" bestFit="1" customWidth="1"/>
    <col min="5" max="8" width="12.625" style="17" customWidth="1"/>
    <col min="9" max="9" width="12.625" style="20" customWidth="1"/>
    <col min="10" max="11" width="12.625" style="17" customWidth="1"/>
    <col min="12" max="12" width="12.625" style="19" customWidth="1"/>
    <col min="13" max="13" width="12.625" style="16" customWidth="1"/>
    <col min="14" max="14" width="11.75" style="21" customWidth="1"/>
    <col min="15" max="17" width="11.75" style="16" customWidth="1"/>
    <col min="18" max="22" width="12.625" style="16" customWidth="1"/>
    <col min="23" max="23" width="10.625" style="16" customWidth="1"/>
    <col min="24" max="25" width="10.625" customWidth="1"/>
    <col min="26" max="29" width="10.5" customWidth="1"/>
  </cols>
  <sheetData>
    <row r="1" spans="1:31" ht="18" customHeight="1" x14ac:dyDescent="0.35">
      <c r="A1" s="1" t="s">
        <v>59</v>
      </c>
      <c r="B1" s="22" t="s">
        <v>4</v>
      </c>
    </row>
    <row r="2" spans="1:31" s="6" customFormat="1" ht="18" customHeight="1" x14ac:dyDescent="0.35">
      <c r="A2" s="1" t="s">
        <v>46</v>
      </c>
      <c r="B2" s="22" t="s">
        <v>132</v>
      </c>
      <c r="C2" s="91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31" s="6" customFormat="1" ht="18" customHeight="1" x14ac:dyDescent="0.15">
      <c r="C3" s="91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31" ht="18" customHeight="1" x14ac:dyDescent="0.15">
      <c r="A4" s="4" t="s">
        <v>5</v>
      </c>
      <c r="B4" s="4" t="s">
        <v>83</v>
      </c>
      <c r="C4" s="4" t="s">
        <v>7</v>
      </c>
      <c r="D4" s="4" t="s">
        <v>8</v>
      </c>
      <c r="E4" s="5" t="s">
        <v>41</v>
      </c>
      <c r="F4" s="5" t="s">
        <v>42</v>
      </c>
      <c r="G4" s="5" t="s">
        <v>18</v>
      </c>
      <c r="H4" s="7" t="s">
        <v>17</v>
      </c>
      <c r="I4" s="7" t="s">
        <v>22</v>
      </c>
      <c r="J4" s="198" t="s">
        <v>130</v>
      </c>
      <c r="K4" s="7" t="s">
        <v>31</v>
      </c>
      <c r="L4" s="7" t="s">
        <v>15</v>
      </c>
      <c r="M4" s="198" t="s">
        <v>131</v>
      </c>
      <c r="N4" s="7" t="s">
        <v>20</v>
      </c>
      <c r="O4" s="5" t="s">
        <v>32</v>
      </c>
      <c r="P4" s="5" t="s">
        <v>35</v>
      </c>
      <c r="Q4" s="5" t="s">
        <v>89</v>
      </c>
      <c r="R4" s="5" t="s">
        <v>27</v>
      </c>
      <c r="S4" s="98" t="s">
        <v>87</v>
      </c>
      <c r="T4" s="98" t="s">
        <v>30</v>
      </c>
      <c r="U4" s="98" t="s">
        <v>84</v>
      </c>
      <c r="V4" s="133" t="s">
        <v>88</v>
      </c>
      <c r="W4" s="5" t="s">
        <v>24</v>
      </c>
      <c r="X4" s="5" t="s">
        <v>28</v>
      </c>
      <c r="Y4" s="5" t="s">
        <v>16</v>
      </c>
      <c r="Z4" s="10" t="s">
        <v>36</v>
      </c>
      <c r="AA4" s="46" t="s">
        <v>19</v>
      </c>
      <c r="AB4" s="119" t="s">
        <v>54</v>
      </c>
      <c r="AC4" s="119" t="s">
        <v>55</v>
      </c>
      <c r="AD4" s="119" t="s">
        <v>56</v>
      </c>
      <c r="AE4" s="119" t="s">
        <v>57</v>
      </c>
    </row>
    <row r="5" spans="1:31" ht="18" customHeight="1" x14ac:dyDescent="0.35">
      <c r="A5" s="5" t="s">
        <v>95</v>
      </c>
      <c r="B5" s="5" t="s">
        <v>96</v>
      </c>
      <c r="C5" s="22" t="s">
        <v>124</v>
      </c>
      <c r="D5" s="147">
        <v>42999</v>
      </c>
      <c r="E5" s="31">
        <v>294231</v>
      </c>
      <c r="F5" s="31">
        <v>210402.92264150942</v>
      </c>
      <c r="G5" s="14">
        <v>0.29824577586261947</v>
      </c>
      <c r="H5" s="12">
        <v>3522070</v>
      </c>
      <c r="I5" s="12">
        <v>149513</v>
      </c>
      <c r="J5" s="14">
        <v>4.2450320408169061E-2</v>
      </c>
      <c r="K5" s="12">
        <v>3502416</v>
      </c>
      <c r="L5" s="12">
        <v>110691</v>
      </c>
      <c r="M5" s="14">
        <v>3.1604184083215699E-2</v>
      </c>
      <c r="N5" s="12">
        <v>45506</v>
      </c>
      <c r="O5" s="15">
        <v>1.4121214784863534</v>
      </c>
      <c r="P5" s="94">
        <v>20</v>
      </c>
      <c r="Q5" s="94">
        <v>12640.1</v>
      </c>
      <c r="R5" s="94">
        <v>632.005</v>
      </c>
      <c r="S5" s="181">
        <v>6.0075686408294658E-2</v>
      </c>
      <c r="T5" s="182">
        <v>6.0075686408294658E-2</v>
      </c>
      <c r="U5" s="181">
        <v>6.0075686408294658E-2</v>
      </c>
      <c r="V5" s="99">
        <v>4.6236303485586392</v>
      </c>
      <c r="W5" s="18">
        <v>0.27776776688788291</v>
      </c>
      <c r="X5" s="14">
        <v>4.3950248318903E-4</v>
      </c>
      <c r="Y5" s="15">
        <v>1.9008132787806544</v>
      </c>
      <c r="Z5" s="13">
        <v>1.4072550389699185</v>
      </c>
      <c r="AA5" s="13">
        <v>59.738427300283476</v>
      </c>
      <c r="AB5" s="35">
        <v>0.74034364904724004</v>
      </c>
      <c r="AC5" s="35">
        <v>0.99441975883500333</v>
      </c>
      <c r="AD5" s="35">
        <v>0.6956385063506183</v>
      </c>
      <c r="AE5" s="35">
        <v>0.58889159913633449</v>
      </c>
    </row>
    <row r="6" spans="1:31" ht="18" customHeight="1" x14ac:dyDescent="0.35">
      <c r="A6" s="5"/>
      <c r="B6" s="5"/>
      <c r="C6" s="22" t="s">
        <v>129</v>
      </c>
      <c r="D6" s="147">
        <v>42999</v>
      </c>
      <c r="E6" s="31">
        <v>692307.7</v>
      </c>
      <c r="F6" s="31">
        <v>495065.31754716975</v>
      </c>
      <c r="G6" s="14">
        <v>0.70175422413738053</v>
      </c>
      <c r="H6" s="12">
        <v>25034051</v>
      </c>
      <c r="I6" s="12">
        <v>196233</v>
      </c>
      <c r="J6" s="14">
        <v>7.8386434540698192E-3</v>
      </c>
      <c r="K6" s="12">
        <v>24983590</v>
      </c>
      <c r="L6" s="12">
        <v>160546</v>
      </c>
      <c r="M6" s="14">
        <v>6.4260580645135465E-3</v>
      </c>
      <c r="N6" s="12">
        <v>72071</v>
      </c>
      <c r="O6" s="15">
        <v>1.2581343397483038</v>
      </c>
      <c r="P6" s="94">
        <v>34</v>
      </c>
      <c r="Q6" s="94">
        <v>10966.8</v>
      </c>
      <c r="R6" s="94">
        <v>322.55294117647054</v>
      </c>
      <c r="S6" s="181">
        <v>2.215222842580784E-2</v>
      </c>
      <c r="T6" s="182">
        <v>2.215222842580784E-2</v>
      </c>
      <c r="U6" s="181">
        <v>2.215222842580784E-2</v>
      </c>
      <c r="V6" s="99">
        <v>6.8691334593271876</v>
      </c>
      <c r="W6" s="18">
        <v>0.15216661347837548</v>
      </c>
      <c r="X6" s="14">
        <v>4.7175701738563363E-4</v>
      </c>
      <c r="Y6" s="15">
        <v>3.0836353291092258</v>
      </c>
      <c r="Z6" s="13">
        <v>2.5228443612805682</v>
      </c>
      <c r="AA6" s="13">
        <v>19.775677438188879</v>
      </c>
      <c r="AB6" s="35">
        <v>0.81813966050562337</v>
      </c>
      <c r="AC6" s="35">
        <v>0.99798430545659589</v>
      </c>
      <c r="AD6" s="35">
        <v>0.63272742097404611</v>
      </c>
      <c r="AE6" s="35">
        <v>0.55108816164837493</v>
      </c>
    </row>
    <row r="7" spans="1:31" ht="18" customHeight="1" x14ac:dyDescent="0.35">
      <c r="A7" s="5" t="s">
        <v>99</v>
      </c>
      <c r="B7" s="5"/>
      <c r="C7" s="5"/>
      <c r="D7" s="5"/>
      <c r="E7" s="31">
        <v>986538.7</v>
      </c>
      <c r="F7" s="31">
        <v>705468.24018867919</v>
      </c>
      <c r="G7" s="14">
        <v>1</v>
      </c>
      <c r="H7" s="12">
        <v>28556121</v>
      </c>
      <c r="I7" s="12">
        <v>345746</v>
      </c>
      <c r="J7" s="14">
        <v>1.210759682661381E-2</v>
      </c>
      <c r="K7" s="12">
        <v>28486006</v>
      </c>
      <c r="L7" s="12">
        <v>271237</v>
      </c>
      <c r="M7" s="14">
        <v>9.5217630720150805E-3</v>
      </c>
      <c r="N7" s="12">
        <v>117577</v>
      </c>
      <c r="O7" s="15">
        <v>1.3177322095307755</v>
      </c>
      <c r="P7" s="94">
        <v>54</v>
      </c>
      <c r="Q7" s="94">
        <v>23606.9</v>
      </c>
      <c r="R7" s="94">
        <v>437.16481481481486</v>
      </c>
      <c r="S7" s="181">
        <v>3.3462739575188076E-2</v>
      </c>
      <c r="T7" s="182">
        <v>3.3462739575188076E-2</v>
      </c>
      <c r="U7" s="181">
        <v>3.3462739575188076E-2</v>
      </c>
      <c r="V7" s="99">
        <v>6.0000530732088686</v>
      </c>
      <c r="W7" s="18">
        <v>0.20077821342609525</v>
      </c>
      <c r="X7" s="14">
        <v>4.5927349736768247E-4</v>
      </c>
      <c r="Y7" s="15">
        <v>2.6009292249533771</v>
      </c>
      <c r="Z7" s="13">
        <v>2.0404234327763131</v>
      </c>
      <c r="AA7" s="13">
        <v>24.704624279630949</v>
      </c>
      <c r="AB7" s="35">
        <v>0.78449786837736368</v>
      </c>
      <c r="AC7" s="35">
        <v>0.99754465951450477</v>
      </c>
      <c r="AD7" s="35">
        <v>0.65993243595009055</v>
      </c>
      <c r="AE7" s="35">
        <v>0.56651563024218676</v>
      </c>
    </row>
    <row r="8" spans="1:31" ht="18" customHeight="1" x14ac:dyDescent="0.35">
      <c r="A8" s="5" t="s">
        <v>3</v>
      </c>
      <c r="B8" s="5"/>
      <c r="C8" s="5"/>
      <c r="D8" s="5"/>
      <c r="E8" s="31">
        <v>986538.7</v>
      </c>
      <c r="F8" s="31">
        <v>705468.24018867919</v>
      </c>
      <c r="G8" s="14">
        <v>1</v>
      </c>
      <c r="H8" s="12">
        <v>28556121</v>
      </c>
      <c r="I8" s="12">
        <v>345746</v>
      </c>
      <c r="J8" s="14">
        <v>1.210759682661381E-2</v>
      </c>
      <c r="K8" s="12">
        <v>28486006</v>
      </c>
      <c r="L8" s="12">
        <v>271237</v>
      </c>
      <c r="M8" s="14">
        <v>9.5217630720150805E-3</v>
      </c>
      <c r="N8" s="12">
        <v>117577</v>
      </c>
      <c r="O8" s="15">
        <v>1.3177322095307755</v>
      </c>
      <c r="P8" s="94">
        <v>54</v>
      </c>
      <c r="Q8" s="94">
        <v>23606.9</v>
      </c>
      <c r="R8" s="94">
        <v>437.16481481481486</v>
      </c>
      <c r="S8" s="181">
        <v>3.3462739575188076E-2</v>
      </c>
      <c r="T8" s="182">
        <v>3.3462739575188076E-2</v>
      </c>
      <c r="U8" s="181">
        <v>3.3462739575188076E-2</v>
      </c>
      <c r="V8" s="99">
        <v>6.0000530732088686</v>
      </c>
      <c r="W8" s="18">
        <v>0.20077821342609525</v>
      </c>
      <c r="X8" s="14">
        <v>4.5927349736768247E-4</v>
      </c>
      <c r="Y8" s="15">
        <v>2.6009292249533771</v>
      </c>
      <c r="Z8" s="13">
        <v>2.0404234327763131</v>
      </c>
      <c r="AA8" s="13">
        <v>24.704624279630949</v>
      </c>
      <c r="AB8" s="35">
        <v>0.78449786837736368</v>
      </c>
      <c r="AC8" s="35">
        <v>0.99754465951450477</v>
      </c>
      <c r="AD8" s="35">
        <v>0.65993243595009055</v>
      </c>
      <c r="AE8" s="35">
        <v>0.56651563024218676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7"/>
  </sheetPr>
  <dimension ref="A1:S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8" sqref="A8"/>
    </sheetView>
  </sheetViews>
  <sheetFormatPr defaultRowHeight="20.100000000000001" customHeight="1" x14ac:dyDescent="0.3"/>
  <cols>
    <col min="1" max="1" width="12.5" style="56" bestFit="1" customWidth="1"/>
    <col min="2" max="2" width="14.875" style="125" bestFit="1" customWidth="1"/>
    <col min="3" max="3" width="12.375" style="67" bestFit="1" customWidth="1"/>
    <col min="4" max="4" width="11.25" style="67" bestFit="1" customWidth="1"/>
    <col min="5" max="5" width="10.75" style="68" customWidth="1"/>
    <col min="6" max="6" width="10.75" style="53" customWidth="1"/>
    <col min="7" max="7" width="10.75" style="52" customWidth="1"/>
    <col min="8" max="8" width="10.75" style="54" customWidth="1"/>
    <col min="9" max="9" width="10.75" style="69" customWidth="1"/>
    <col min="10" max="10" width="10.75" style="52" customWidth="1"/>
    <col min="11" max="11" width="10.75" style="70" customWidth="1"/>
    <col min="12" max="12" width="10.75" style="52" customWidth="1"/>
    <col min="13" max="13" width="10.75" style="71" customWidth="1"/>
    <col min="14" max="17" width="10.75" style="52" customWidth="1"/>
    <col min="18" max="16384" width="9" style="2"/>
  </cols>
  <sheetData>
    <row r="1" spans="1:19" ht="20.100000000000001" customHeight="1" x14ac:dyDescent="0.35">
      <c r="A1" s="60" t="s">
        <v>59</v>
      </c>
      <c r="B1" s="61" t="s">
        <v>4</v>
      </c>
      <c r="L1" s="70"/>
    </row>
    <row r="2" spans="1:19" ht="20.100000000000001" customHeight="1" x14ac:dyDescent="0.35">
      <c r="A2" s="60" t="s">
        <v>46</v>
      </c>
      <c r="B2" s="61" t="s">
        <v>132</v>
      </c>
    </row>
    <row r="3" spans="1:19" ht="20.100000000000001" customHeight="1" x14ac:dyDescent="0.35">
      <c r="A3" s="93" t="s">
        <v>8</v>
      </c>
      <c r="B3" s="90" t="s">
        <v>4</v>
      </c>
    </row>
    <row r="4" spans="1:19" s="3" customFormat="1" ht="20.100000000000001" customHeight="1" x14ac:dyDescent="0.15">
      <c r="A4" s="97"/>
      <c r="B4" s="63"/>
      <c r="C4" s="72"/>
      <c r="D4" s="72"/>
      <c r="E4" s="51"/>
      <c r="F4" s="51"/>
      <c r="G4" s="51"/>
      <c r="H4" s="51"/>
      <c r="I4" s="73"/>
      <c r="J4" s="51"/>
      <c r="K4" s="73"/>
      <c r="L4" s="51"/>
      <c r="M4" s="73"/>
      <c r="N4" s="51"/>
      <c r="O4" s="56"/>
      <c r="P4" s="56"/>
      <c r="Q4" s="56"/>
    </row>
    <row r="5" spans="1:19" ht="20.100000000000001" customHeight="1" x14ac:dyDescent="0.3">
      <c r="A5" s="55" t="s">
        <v>44</v>
      </c>
      <c r="B5" s="55" t="s">
        <v>5</v>
      </c>
      <c r="C5" s="66" t="s">
        <v>41</v>
      </c>
      <c r="D5" s="66" t="s">
        <v>42</v>
      </c>
      <c r="E5" s="47" t="s">
        <v>18</v>
      </c>
      <c r="F5" s="65" t="s">
        <v>15</v>
      </c>
      <c r="G5" s="47" t="s">
        <v>22</v>
      </c>
      <c r="H5" s="47" t="s">
        <v>52</v>
      </c>
      <c r="I5" s="120" t="s">
        <v>53</v>
      </c>
      <c r="J5" s="77" t="s">
        <v>20</v>
      </c>
      <c r="K5" s="78" t="s">
        <v>32</v>
      </c>
      <c r="L5" s="123" t="s">
        <v>87</v>
      </c>
      <c r="M5" s="123" t="s">
        <v>30</v>
      </c>
      <c r="N5" s="122" t="s">
        <v>84</v>
      </c>
      <c r="O5" s="140" t="s">
        <v>23</v>
      </c>
      <c r="P5" s="47" t="s">
        <v>24</v>
      </c>
      <c r="Q5" s="64" t="s">
        <v>36</v>
      </c>
      <c r="R5" s="64" t="s">
        <v>16</v>
      </c>
      <c r="S5" s="30" t="s">
        <v>25</v>
      </c>
    </row>
    <row r="6" spans="1:19" ht="20.100000000000001" customHeight="1" x14ac:dyDescent="0.35">
      <c r="A6" s="47" t="s">
        <v>21</v>
      </c>
      <c r="B6" s="148" t="s">
        <v>95</v>
      </c>
      <c r="C6" s="39">
        <v>986538.7</v>
      </c>
      <c r="D6" s="39">
        <v>705468.24018867919</v>
      </c>
      <c r="E6" s="40">
        <v>1</v>
      </c>
      <c r="F6" s="41">
        <v>271237</v>
      </c>
      <c r="G6" s="37">
        <v>345746</v>
      </c>
      <c r="H6" s="42">
        <v>44444</v>
      </c>
      <c r="I6" s="36">
        <v>7.7793627936279366</v>
      </c>
      <c r="J6" s="37">
        <v>117577</v>
      </c>
      <c r="K6" s="38">
        <v>1.3177322095307755</v>
      </c>
      <c r="L6" s="100">
        <v>3.3462739575188076E-2</v>
      </c>
      <c r="M6" s="38">
        <v>3.3462739575188076E-2</v>
      </c>
      <c r="N6" s="100">
        <v>3.3462739575188076E-2</v>
      </c>
      <c r="O6" s="38">
        <v>6.0000530732088686</v>
      </c>
      <c r="P6" s="43">
        <v>0.20077821342609525</v>
      </c>
      <c r="Q6" s="38">
        <v>2.0404234327763131</v>
      </c>
      <c r="R6" s="38">
        <v>2.6009292249533771</v>
      </c>
      <c r="S6" s="40">
        <v>4.5927349736768247E-4</v>
      </c>
    </row>
    <row r="7" spans="1:19" ht="20.100000000000001" customHeight="1" x14ac:dyDescent="0.35">
      <c r="A7" s="47" t="s">
        <v>45</v>
      </c>
      <c r="B7" s="47"/>
      <c r="C7" s="39">
        <v>986538.7</v>
      </c>
      <c r="D7" s="39">
        <v>705468.24018867919</v>
      </c>
      <c r="E7" s="40">
        <v>1</v>
      </c>
      <c r="F7" s="41">
        <v>271237</v>
      </c>
      <c r="G7" s="37">
        <v>345746</v>
      </c>
      <c r="H7" s="42">
        <v>44444</v>
      </c>
      <c r="I7" s="36">
        <v>7.7793627936279366</v>
      </c>
      <c r="J7" s="37">
        <v>117577</v>
      </c>
      <c r="K7" s="38">
        <v>1.3177322095307755</v>
      </c>
      <c r="L7" s="100">
        <v>3.3462739575188076E-2</v>
      </c>
      <c r="M7" s="38">
        <v>3.3462739575188076E-2</v>
      </c>
      <c r="N7" s="100">
        <v>3.3462739575188076E-2</v>
      </c>
      <c r="O7" s="38">
        <v>6.0000530732088686</v>
      </c>
      <c r="P7" s="43">
        <v>0.20077821342609525</v>
      </c>
      <c r="Q7" s="38">
        <v>2.0404234327763131</v>
      </c>
      <c r="R7" s="38">
        <v>2.6009292249533771</v>
      </c>
      <c r="S7" s="40">
        <v>4.5927349736768247E-4</v>
      </c>
    </row>
    <row r="8" spans="1:19" ht="20.100000000000001" customHeight="1" x14ac:dyDescent="0.35">
      <c r="A8" s="44" t="s">
        <v>3</v>
      </c>
      <c r="B8" s="44"/>
      <c r="C8" s="39">
        <v>986538.7</v>
      </c>
      <c r="D8" s="39">
        <v>705468.24018867919</v>
      </c>
      <c r="E8" s="40">
        <v>1</v>
      </c>
      <c r="F8" s="41">
        <v>271237</v>
      </c>
      <c r="G8" s="37">
        <v>345746</v>
      </c>
      <c r="H8" s="42">
        <v>44444</v>
      </c>
      <c r="I8" s="36">
        <v>7.7793627936279366</v>
      </c>
      <c r="J8" s="37">
        <v>117577</v>
      </c>
      <c r="K8" s="38">
        <v>1.3177322095307755</v>
      </c>
      <c r="L8" s="100">
        <v>3.3462739575188076E-2</v>
      </c>
      <c r="M8" s="134">
        <v>3.3462739575188076E-2</v>
      </c>
      <c r="N8" s="100">
        <v>3.3462739575188076E-2</v>
      </c>
      <c r="O8" s="118">
        <v>6.0000530732088686</v>
      </c>
      <c r="P8" s="43">
        <v>0.20077821342609525</v>
      </c>
      <c r="Q8" s="38">
        <v>2.0404234327763131</v>
      </c>
      <c r="R8" s="38">
        <v>2.6009292249533771</v>
      </c>
      <c r="S8" s="40">
        <v>4.5927349736768247E-4</v>
      </c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7.100000000000001" customHeight="1" x14ac:dyDescent="0.15"/>
  <sheetData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RowHeight="18.95" customHeight="1" x14ac:dyDescent="0.15"/>
  <cols>
    <col min="1" max="1" width="12" style="63" bestFit="1" customWidth="1"/>
    <col min="2" max="3" width="11.25" style="51" customWidth="1"/>
    <col min="4" max="4" width="11.25" style="62" customWidth="1"/>
    <col min="5" max="10" width="11.25" style="51" customWidth="1"/>
    <col min="11" max="14" width="9.75" style="51" customWidth="1"/>
    <col min="15" max="15" width="9.5" bestFit="1" customWidth="1"/>
  </cols>
  <sheetData>
    <row r="1" spans="1:16" ht="18.95" customHeight="1" x14ac:dyDescent="0.15">
      <c r="A1" s="33" t="s">
        <v>59</v>
      </c>
      <c r="B1" s="34" t="s">
        <v>4</v>
      </c>
    </row>
    <row r="2" spans="1:16" ht="18.95" customHeight="1" x14ac:dyDescent="0.15">
      <c r="A2" s="33" t="s">
        <v>8</v>
      </c>
      <c r="B2" s="34" t="s">
        <v>4</v>
      </c>
      <c r="C2" s="56"/>
      <c r="D2" s="57"/>
    </row>
    <row r="3" spans="1:16" ht="18.95" customHeight="1" x14ac:dyDescent="0.15">
      <c r="A3" s="33" t="s">
        <v>46</v>
      </c>
      <c r="B3" s="34" t="s">
        <v>132</v>
      </c>
      <c r="C3" s="56"/>
      <c r="D3" s="57"/>
    </row>
    <row r="4" spans="1:16" ht="18.95" customHeight="1" x14ac:dyDescent="0.15">
      <c r="A4" s="97"/>
      <c r="D4" s="51"/>
    </row>
    <row r="5" spans="1:16" ht="18.95" customHeight="1" x14ac:dyDescent="0.15">
      <c r="A5" s="55" t="s">
        <v>6</v>
      </c>
      <c r="B5" s="47" t="s">
        <v>41</v>
      </c>
      <c r="C5" s="47" t="s">
        <v>42</v>
      </c>
      <c r="D5" s="47" t="s">
        <v>18</v>
      </c>
      <c r="E5" s="30" t="s">
        <v>28</v>
      </c>
      <c r="F5" s="47" t="s">
        <v>17</v>
      </c>
      <c r="G5" s="47" t="s">
        <v>22</v>
      </c>
      <c r="H5" s="47" t="s">
        <v>37</v>
      </c>
      <c r="I5" s="47" t="s">
        <v>35</v>
      </c>
      <c r="J5" s="47" t="s">
        <v>89</v>
      </c>
      <c r="K5" s="122" t="s">
        <v>87</v>
      </c>
      <c r="L5" s="122" t="s">
        <v>30</v>
      </c>
      <c r="M5" s="122" t="s">
        <v>84</v>
      </c>
      <c r="N5" s="141" t="s">
        <v>29</v>
      </c>
      <c r="O5" s="47" t="s">
        <v>38</v>
      </c>
      <c r="P5" s="47" t="s">
        <v>36</v>
      </c>
    </row>
    <row r="6" spans="1:16" ht="18.95" customHeight="1" x14ac:dyDescent="0.15">
      <c r="A6" s="47" t="s">
        <v>97</v>
      </c>
      <c r="B6" s="32">
        <v>986538.7</v>
      </c>
      <c r="C6" s="32">
        <v>705468.24018867919</v>
      </c>
      <c r="D6" s="25">
        <v>1</v>
      </c>
      <c r="E6" s="25">
        <v>4.5927349736768247E-4</v>
      </c>
      <c r="F6" s="24">
        <v>28556121</v>
      </c>
      <c r="G6" s="24">
        <v>345746</v>
      </c>
      <c r="H6" s="24">
        <v>117577</v>
      </c>
      <c r="I6" s="142">
        <v>54</v>
      </c>
      <c r="J6" s="142">
        <v>23606.9</v>
      </c>
      <c r="K6" s="183">
        <v>3.3462739575188076E-2</v>
      </c>
      <c r="L6" s="144">
        <v>3.3462739575188076E-2</v>
      </c>
      <c r="M6" s="184">
        <v>3.3462739575188076E-2</v>
      </c>
      <c r="N6" s="26">
        <v>6.0000530732088686</v>
      </c>
      <c r="O6" s="92">
        <v>0.20077821342609525</v>
      </c>
      <c r="P6" s="121">
        <v>2.0404234327763131</v>
      </c>
    </row>
    <row r="7" spans="1:16" ht="18.95" customHeight="1" thickBot="1" x14ac:dyDescent="0.2">
      <c r="A7" s="47" t="s">
        <v>3</v>
      </c>
      <c r="B7" s="32">
        <v>986538.7</v>
      </c>
      <c r="C7" s="32">
        <v>705468.24018867919</v>
      </c>
      <c r="D7" s="25">
        <v>1</v>
      </c>
      <c r="E7" s="25">
        <v>4.5927349736768247E-4</v>
      </c>
      <c r="F7" s="24">
        <v>28556121</v>
      </c>
      <c r="G7" s="24">
        <v>345746</v>
      </c>
      <c r="H7" s="24">
        <v>117577</v>
      </c>
      <c r="I7" s="142">
        <v>54</v>
      </c>
      <c r="J7" s="142">
        <v>23606.9</v>
      </c>
      <c r="K7" s="183">
        <v>3.3462739575188076E-2</v>
      </c>
      <c r="L7" s="144">
        <v>3.3462739575188076E-2</v>
      </c>
      <c r="M7" s="185">
        <v>3.3462739575188076E-2</v>
      </c>
      <c r="N7" s="74">
        <v>6.0000530732088686</v>
      </c>
      <c r="O7" s="92">
        <v>0.20077821342609525</v>
      </c>
      <c r="P7" s="26">
        <v>2.0404234327763131</v>
      </c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59999389629810485"/>
  </sheetPr>
  <dimension ref="A1:AC30"/>
  <sheetViews>
    <sheetView workbookViewId="0">
      <pane xSplit="4" ySplit="4" topLeftCell="E5" activePane="bottomRight" state="frozen"/>
      <selection activeCell="A4" sqref="A4"/>
      <selection pane="topRight" activeCell="A4" sqref="A4"/>
      <selection pane="bottomLeft" activeCell="A4" sqref="A4"/>
      <selection pane="bottomRight" activeCell="A4" sqref="A4"/>
    </sheetView>
  </sheetViews>
  <sheetFormatPr defaultRowHeight="18" customHeight="1" x14ac:dyDescent="0.15"/>
  <cols>
    <col min="1" max="1" width="14.75" style="6" customWidth="1"/>
    <col min="2" max="2" width="17.75" style="6" customWidth="1"/>
    <col min="3" max="3" width="34.375" style="139" customWidth="1"/>
    <col min="4" max="4" width="10" style="138" bestFit="1" customWidth="1"/>
    <col min="5" max="7" width="12.625" style="17" customWidth="1"/>
    <col min="8" max="8" width="11.125" style="17" customWidth="1"/>
    <col min="9" max="9" width="11.125" style="20" customWidth="1"/>
    <col min="10" max="11" width="11.125" style="17" customWidth="1"/>
    <col min="12" max="12" width="11.125" style="19" customWidth="1"/>
    <col min="13" max="13" width="11.125" style="16" customWidth="1"/>
    <col min="14" max="14" width="11.125" style="21" customWidth="1"/>
    <col min="15" max="15" width="11.125" style="16" customWidth="1"/>
    <col min="16" max="17" width="11.75" style="16" customWidth="1"/>
    <col min="18" max="22" width="12.625" style="16" customWidth="1"/>
    <col min="23" max="23" width="10.625" style="16" customWidth="1"/>
    <col min="24" max="25" width="10.625" customWidth="1"/>
    <col min="26" max="29" width="10.5" customWidth="1"/>
  </cols>
  <sheetData>
    <row r="1" spans="1:29" ht="18" customHeight="1" x14ac:dyDescent="0.35">
      <c r="A1" s="1" t="s">
        <v>59</v>
      </c>
      <c r="B1" s="22" t="s">
        <v>4</v>
      </c>
    </row>
    <row r="2" spans="1:29" s="6" customFormat="1" ht="18" customHeight="1" x14ac:dyDescent="0.35">
      <c r="A2" s="1" t="s">
        <v>46</v>
      </c>
      <c r="B2" s="22" t="s">
        <v>4</v>
      </c>
      <c r="C2" s="91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9" s="6" customFormat="1" ht="18" customHeight="1" x14ac:dyDescent="0.15">
      <c r="C3" s="91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9" ht="18" customHeight="1" x14ac:dyDescent="0.15">
      <c r="A4" s="4" t="s">
        <v>5</v>
      </c>
      <c r="B4" s="4" t="s">
        <v>83</v>
      </c>
      <c r="C4" s="4" t="s">
        <v>7</v>
      </c>
      <c r="D4" s="4" t="s">
        <v>8</v>
      </c>
      <c r="E4" s="5" t="s">
        <v>41</v>
      </c>
      <c r="F4" s="5" t="s">
        <v>42</v>
      </c>
      <c r="G4" s="5" t="s">
        <v>18</v>
      </c>
      <c r="H4" s="7" t="s">
        <v>17</v>
      </c>
      <c r="I4" s="7" t="s">
        <v>22</v>
      </c>
      <c r="J4" s="7" t="s">
        <v>31</v>
      </c>
      <c r="K4" s="7" t="s">
        <v>15</v>
      </c>
      <c r="L4" s="7" t="s">
        <v>20</v>
      </c>
      <c r="M4" s="5" t="s">
        <v>32</v>
      </c>
      <c r="N4" s="5" t="s">
        <v>35</v>
      </c>
      <c r="O4" s="5" t="s">
        <v>89</v>
      </c>
      <c r="P4" s="5" t="s">
        <v>27</v>
      </c>
      <c r="Q4" s="124" t="s">
        <v>87</v>
      </c>
      <c r="R4" s="124" t="s">
        <v>30</v>
      </c>
      <c r="S4" s="124" t="s">
        <v>84</v>
      </c>
      <c r="T4" s="133" t="s">
        <v>88</v>
      </c>
      <c r="U4" s="5" t="s">
        <v>24</v>
      </c>
      <c r="V4" s="5" t="s">
        <v>28</v>
      </c>
      <c r="W4" s="5" t="s">
        <v>16</v>
      </c>
      <c r="X4" s="10" t="s">
        <v>36</v>
      </c>
      <c r="Y4" s="46" t="s">
        <v>19</v>
      </c>
      <c r="Z4" s="75" t="s">
        <v>54</v>
      </c>
      <c r="AA4" s="75" t="s">
        <v>55</v>
      </c>
      <c r="AB4" s="75" t="s">
        <v>56</v>
      </c>
      <c r="AC4" s="75" t="s">
        <v>57</v>
      </c>
    </row>
    <row r="5" spans="1:29" ht="18" customHeight="1" x14ac:dyDescent="0.35">
      <c r="A5" s="5" t="s">
        <v>100</v>
      </c>
      <c r="B5" s="5" t="s">
        <v>100</v>
      </c>
      <c r="C5" s="22" t="s">
        <v>100</v>
      </c>
      <c r="D5" s="5" t="s">
        <v>100</v>
      </c>
      <c r="E5" s="31"/>
      <c r="F5" s="31"/>
      <c r="G5" s="14">
        <v>0</v>
      </c>
      <c r="H5" s="12"/>
      <c r="I5" s="12"/>
      <c r="J5" s="12"/>
      <c r="K5" s="12"/>
      <c r="L5" s="12"/>
      <c r="M5" s="15">
        <v>0</v>
      </c>
      <c r="N5" s="94"/>
      <c r="O5" s="94"/>
      <c r="P5" s="94">
        <v>0</v>
      </c>
      <c r="Q5" s="99">
        <v>0</v>
      </c>
      <c r="R5" s="15">
        <v>0</v>
      </c>
      <c r="S5" s="99">
        <v>0</v>
      </c>
      <c r="T5" s="99">
        <v>0</v>
      </c>
      <c r="U5" s="18">
        <v>0</v>
      </c>
      <c r="V5" s="14">
        <v>0</v>
      </c>
      <c r="W5" s="15">
        <v>0</v>
      </c>
      <c r="X5" s="13">
        <v>0</v>
      </c>
      <c r="Y5" s="13">
        <v>0</v>
      </c>
      <c r="Z5" s="35">
        <v>0</v>
      </c>
      <c r="AA5" s="35">
        <v>0</v>
      </c>
      <c r="AB5" s="35">
        <v>0</v>
      </c>
      <c r="AC5" s="35">
        <v>0</v>
      </c>
    </row>
    <row r="6" spans="1:29" ht="18" customHeight="1" x14ac:dyDescent="0.35">
      <c r="A6" s="5" t="s">
        <v>101</v>
      </c>
      <c r="B6" s="5"/>
      <c r="C6" s="5"/>
      <c r="D6" s="5"/>
      <c r="E6" s="31"/>
      <c r="F6" s="31"/>
      <c r="G6" s="14">
        <v>0</v>
      </c>
      <c r="H6" s="12"/>
      <c r="I6" s="12"/>
      <c r="J6" s="12"/>
      <c r="K6" s="12"/>
      <c r="L6" s="12"/>
      <c r="M6" s="15">
        <v>0</v>
      </c>
      <c r="N6" s="94"/>
      <c r="O6" s="94"/>
      <c r="P6" s="94">
        <v>0</v>
      </c>
      <c r="Q6" s="99">
        <v>0</v>
      </c>
      <c r="R6" s="15">
        <v>0</v>
      </c>
      <c r="S6" s="99">
        <v>0</v>
      </c>
      <c r="T6" s="99">
        <v>0</v>
      </c>
      <c r="U6" s="18">
        <v>0</v>
      </c>
      <c r="V6" s="14">
        <v>0</v>
      </c>
      <c r="W6" s="15">
        <v>0</v>
      </c>
      <c r="X6" s="13">
        <v>0</v>
      </c>
      <c r="Y6" s="13">
        <v>0</v>
      </c>
      <c r="Z6" s="35">
        <v>0</v>
      </c>
      <c r="AA6" s="35">
        <v>0</v>
      </c>
      <c r="AB6" s="35">
        <v>0</v>
      </c>
      <c r="AC6" s="35">
        <v>0</v>
      </c>
    </row>
    <row r="7" spans="1:29" ht="18" customHeight="1" x14ac:dyDescent="0.35">
      <c r="A7" s="22" t="s">
        <v>95</v>
      </c>
      <c r="B7" s="22" t="s">
        <v>96</v>
      </c>
      <c r="C7" s="22" t="s">
        <v>124</v>
      </c>
      <c r="D7" s="147">
        <v>42999</v>
      </c>
      <c r="E7" s="31">
        <v>294231</v>
      </c>
      <c r="F7" s="31">
        <v>210402.92264150942</v>
      </c>
      <c r="G7" s="14">
        <v>0.29824577586261947</v>
      </c>
      <c r="H7" s="12">
        <v>3522070</v>
      </c>
      <c r="I7" s="12">
        <v>149513</v>
      </c>
      <c r="J7" s="12">
        <v>3502416</v>
      </c>
      <c r="K7" s="12">
        <v>110691</v>
      </c>
      <c r="L7" s="12">
        <v>45506</v>
      </c>
      <c r="M7" s="15">
        <v>1.4121214784863534</v>
      </c>
      <c r="N7" s="94">
        <v>20</v>
      </c>
      <c r="O7" s="94">
        <v>12640.1</v>
      </c>
      <c r="P7" s="94">
        <v>632.005</v>
      </c>
      <c r="Q7" s="99">
        <v>6.0075686408294658E-2</v>
      </c>
      <c r="R7" s="15">
        <v>6.0075686408294658E-2</v>
      </c>
      <c r="S7" s="99">
        <v>6.0075686408294658E-2</v>
      </c>
      <c r="T7" s="99">
        <v>4.6236303485586392</v>
      </c>
      <c r="U7" s="18">
        <v>0.27776776688788291</v>
      </c>
      <c r="V7" s="14">
        <v>4.3950248318903E-4</v>
      </c>
      <c r="W7" s="15">
        <v>1.9008132787806544</v>
      </c>
      <c r="X7" s="13">
        <v>1.4072550389699185</v>
      </c>
      <c r="Y7" s="13">
        <v>59.738427300283476</v>
      </c>
      <c r="Z7" s="35">
        <v>0.74034364904724004</v>
      </c>
      <c r="AA7" s="35">
        <v>0.99441975883500333</v>
      </c>
      <c r="AB7" s="35">
        <v>0.6956385063506183</v>
      </c>
      <c r="AC7" s="35">
        <v>0.58889159913633449</v>
      </c>
    </row>
    <row r="8" spans="1:29" ht="18" customHeight="1" x14ac:dyDescent="0.35">
      <c r="A8" s="22"/>
      <c r="B8" s="22"/>
      <c r="C8" s="22" t="s">
        <v>129</v>
      </c>
      <c r="D8" s="147">
        <v>42999</v>
      </c>
      <c r="E8" s="31">
        <v>692307.7</v>
      </c>
      <c r="F8" s="31">
        <v>495065.31754716975</v>
      </c>
      <c r="G8" s="14">
        <v>0.70175422413738053</v>
      </c>
      <c r="H8" s="12">
        <v>25034051</v>
      </c>
      <c r="I8" s="12">
        <v>196233</v>
      </c>
      <c r="J8" s="12">
        <v>24983590</v>
      </c>
      <c r="K8" s="12">
        <v>160546</v>
      </c>
      <c r="L8" s="12">
        <v>72071</v>
      </c>
      <c r="M8" s="15">
        <v>1.2581343397483038</v>
      </c>
      <c r="N8" s="94">
        <v>34</v>
      </c>
      <c r="O8" s="94">
        <v>10966.8</v>
      </c>
      <c r="P8" s="94">
        <v>322.55294117647054</v>
      </c>
      <c r="Q8" s="99">
        <v>2.215222842580784E-2</v>
      </c>
      <c r="R8" s="15">
        <v>2.215222842580784E-2</v>
      </c>
      <c r="S8" s="99">
        <v>2.215222842580784E-2</v>
      </c>
      <c r="T8" s="99">
        <v>6.8691334593271876</v>
      </c>
      <c r="U8" s="18">
        <v>0.15216661347837548</v>
      </c>
      <c r="V8" s="14">
        <v>4.7175701738563363E-4</v>
      </c>
      <c r="W8" s="15">
        <v>3.0836353291092258</v>
      </c>
      <c r="X8" s="13">
        <v>2.5228443612805682</v>
      </c>
      <c r="Y8" s="13">
        <v>19.775677438188879</v>
      </c>
      <c r="Z8" s="35">
        <v>0.81813966050562337</v>
      </c>
      <c r="AA8" s="35">
        <v>0.99798430545659589</v>
      </c>
      <c r="AB8" s="35">
        <v>0.63272742097404611</v>
      </c>
      <c r="AC8" s="35">
        <v>0.55108816164837493</v>
      </c>
    </row>
    <row r="9" spans="1:29" ht="18" customHeight="1" x14ac:dyDescent="0.35">
      <c r="A9" s="22" t="s">
        <v>99</v>
      </c>
      <c r="B9" s="22"/>
      <c r="C9" s="22"/>
      <c r="D9" s="22"/>
      <c r="E9" s="31">
        <v>986538.7</v>
      </c>
      <c r="F9" s="31">
        <v>705468.24018867919</v>
      </c>
      <c r="G9" s="14">
        <v>1</v>
      </c>
      <c r="H9" s="12">
        <v>28556121</v>
      </c>
      <c r="I9" s="12">
        <v>345746</v>
      </c>
      <c r="J9" s="12">
        <v>28486006</v>
      </c>
      <c r="K9" s="12">
        <v>271237</v>
      </c>
      <c r="L9" s="12">
        <v>117577</v>
      </c>
      <c r="M9" s="15">
        <v>1.3177322095307755</v>
      </c>
      <c r="N9" s="94">
        <v>54</v>
      </c>
      <c r="O9" s="94">
        <v>23606.9</v>
      </c>
      <c r="P9" s="94">
        <v>437.16481481481486</v>
      </c>
      <c r="Q9" s="99">
        <v>3.3462739575188076E-2</v>
      </c>
      <c r="R9" s="15">
        <v>3.3462739575188076E-2</v>
      </c>
      <c r="S9" s="99">
        <v>3.3462739575188076E-2</v>
      </c>
      <c r="T9" s="99">
        <v>6.0000530732088686</v>
      </c>
      <c r="U9" s="18">
        <v>0.20077821342609525</v>
      </c>
      <c r="V9" s="14">
        <v>4.5927349736768247E-4</v>
      </c>
      <c r="W9" s="15">
        <v>2.6009292249533771</v>
      </c>
      <c r="X9" s="13">
        <v>2.0404234327763131</v>
      </c>
      <c r="Y9" s="13">
        <v>24.704624279630949</v>
      </c>
      <c r="Z9" s="35">
        <v>0.78449786837736368</v>
      </c>
      <c r="AA9" s="35">
        <v>0.99754465951450477</v>
      </c>
      <c r="AB9" s="35">
        <v>0.65993243595009055</v>
      </c>
      <c r="AC9" s="35">
        <v>0.56651563024218676</v>
      </c>
    </row>
    <row r="10" spans="1:29" ht="18" customHeight="1" x14ac:dyDescent="0.35">
      <c r="A10" s="5" t="s">
        <v>3</v>
      </c>
      <c r="B10" s="5"/>
      <c r="C10" s="5"/>
      <c r="D10" s="5"/>
      <c r="E10" s="31">
        <v>986538.7</v>
      </c>
      <c r="F10" s="31">
        <v>705468.24018867919</v>
      </c>
      <c r="G10" s="14">
        <v>1</v>
      </c>
      <c r="H10" s="12">
        <v>28556121</v>
      </c>
      <c r="I10" s="12">
        <v>345746</v>
      </c>
      <c r="J10" s="12">
        <v>28486006</v>
      </c>
      <c r="K10" s="12">
        <v>271237</v>
      </c>
      <c r="L10" s="12">
        <v>117577</v>
      </c>
      <c r="M10" s="15">
        <v>1.3177322095307755</v>
      </c>
      <c r="N10" s="94">
        <v>54</v>
      </c>
      <c r="O10" s="94">
        <v>23606.9</v>
      </c>
      <c r="P10" s="94">
        <v>437.16481481481486</v>
      </c>
      <c r="Q10" s="99">
        <v>3.3462739575188076E-2</v>
      </c>
      <c r="R10" s="15">
        <v>3.3462739575188076E-2</v>
      </c>
      <c r="S10" s="99">
        <v>3.3462739575188076E-2</v>
      </c>
      <c r="T10" s="99">
        <v>6.0000530732088686</v>
      </c>
      <c r="U10" s="18">
        <v>0.20077821342609525</v>
      </c>
      <c r="V10" s="14">
        <v>4.5927349736768247E-4</v>
      </c>
      <c r="W10" s="15">
        <v>2.6009292249533771</v>
      </c>
      <c r="X10" s="13">
        <v>2.0404234327763131</v>
      </c>
      <c r="Y10" s="13">
        <v>24.704624279630949</v>
      </c>
      <c r="Z10" s="35">
        <v>0.78449786837736368</v>
      </c>
      <c r="AA10" s="35">
        <v>0.99754465951450477</v>
      </c>
      <c r="AB10" s="35">
        <v>0.65993243595009055</v>
      </c>
      <c r="AC10" s="35">
        <v>0.56651563024218676</v>
      </c>
    </row>
    <row r="11" spans="1:29" ht="18" customHeight="1" x14ac:dyDescent="0.1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9" ht="18" customHeight="1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9" ht="18" customHeight="1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9" ht="18" customHeight="1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9" ht="18" customHeight="1" x14ac:dyDescent="0.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9" ht="18" customHeight="1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ht="18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ht="18" customHeight="1" x14ac:dyDescent="0.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ht="18" customHeight="1" x14ac:dyDescent="0.1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ht="18" customHeight="1" x14ac:dyDescent="0.1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ht="18" customHeight="1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ht="18" customHeight="1" x14ac:dyDescent="0.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ht="18" customHeight="1" x14ac:dyDescent="0.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8" customHeight="1" x14ac:dyDescent="0.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ht="18" customHeigh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ht="18" customHeight="1" x14ac:dyDescent="0.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ht="18" customHeight="1" x14ac:dyDescent="0.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18" customHeight="1" x14ac:dyDescent="0.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8" customHeight="1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ht="18" customHeight="1" x14ac:dyDescent="0.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/>
  </sheetPr>
  <dimension ref="A1:N20"/>
  <sheetViews>
    <sheetView workbookViewId="0">
      <pane xSplit="3" ySplit="4" topLeftCell="D5" activePane="bottomRight" state="frozen"/>
      <selection activeCell="A4" sqref="A4"/>
      <selection pane="topRight" activeCell="A4" sqref="A4"/>
      <selection pane="bottomLeft" activeCell="A4" sqref="A4"/>
      <selection pane="bottomRight" activeCell="A4" sqref="A4"/>
    </sheetView>
  </sheetViews>
  <sheetFormatPr defaultRowHeight="18.95" customHeight="1" x14ac:dyDescent="0.15"/>
  <cols>
    <col min="1" max="1" width="15" style="63" customWidth="1"/>
    <col min="2" max="2" width="12" style="59" bestFit="1" customWidth="1"/>
    <col min="3" max="3" width="19.75" style="59" customWidth="1"/>
    <col min="4" max="5" width="11.125" style="51" customWidth="1"/>
    <col min="6" max="12" width="10.375" style="51" customWidth="1"/>
    <col min="13" max="13" width="10.625" customWidth="1"/>
  </cols>
  <sheetData>
    <row r="1" spans="1:14" ht="18.95" customHeight="1" x14ac:dyDescent="0.15">
      <c r="A1" s="33" t="s">
        <v>59</v>
      </c>
      <c r="B1" s="34" t="s">
        <v>4</v>
      </c>
      <c r="D1" s="62"/>
    </row>
    <row r="2" spans="1:14" ht="18.95" customHeight="1" x14ac:dyDescent="0.15">
      <c r="A2" s="33" t="s">
        <v>8</v>
      </c>
      <c r="B2" s="34" t="s">
        <v>4</v>
      </c>
      <c r="C2" s="56"/>
      <c r="D2" s="57"/>
    </row>
    <row r="3" spans="1:14" ht="18.95" customHeight="1" x14ac:dyDescent="0.15">
      <c r="A3" s="95"/>
      <c r="B3" s="56"/>
      <c r="C3" s="56"/>
      <c r="D3" s="57"/>
    </row>
    <row r="4" spans="1:14" ht="18.95" customHeight="1" x14ac:dyDescent="0.15">
      <c r="A4" s="49" t="s">
        <v>46</v>
      </c>
      <c r="B4" s="55" t="s">
        <v>44</v>
      </c>
      <c r="C4" s="55" t="s">
        <v>5</v>
      </c>
      <c r="D4" s="47" t="s">
        <v>41</v>
      </c>
      <c r="E4" s="47" t="s">
        <v>42</v>
      </c>
      <c r="F4" s="47" t="s">
        <v>37</v>
      </c>
      <c r="G4" s="47" t="s">
        <v>35</v>
      </c>
      <c r="H4" s="47" t="s">
        <v>89</v>
      </c>
      <c r="I4" s="76" t="s">
        <v>87</v>
      </c>
      <c r="J4" s="76" t="s">
        <v>30</v>
      </c>
      <c r="K4" s="76" t="s">
        <v>84</v>
      </c>
      <c r="L4" s="47" t="s">
        <v>29</v>
      </c>
      <c r="M4" s="30" t="s">
        <v>28</v>
      </c>
      <c r="N4" s="47" t="s">
        <v>39</v>
      </c>
    </row>
    <row r="5" spans="1:14" ht="18.95" customHeight="1" x14ac:dyDescent="0.15">
      <c r="A5" s="48" t="s">
        <v>100</v>
      </c>
      <c r="B5" s="47" t="s">
        <v>100</v>
      </c>
      <c r="C5" s="47" t="s">
        <v>100</v>
      </c>
      <c r="D5" s="32"/>
      <c r="E5" s="32"/>
      <c r="F5" s="24"/>
      <c r="G5" s="142"/>
      <c r="H5" s="142"/>
      <c r="I5" s="114">
        <v>0</v>
      </c>
      <c r="J5" s="45">
        <v>0</v>
      </c>
      <c r="K5" s="101">
        <v>0</v>
      </c>
      <c r="L5" s="45">
        <v>0</v>
      </c>
      <c r="M5" s="25">
        <v>0</v>
      </c>
      <c r="N5" s="50">
        <v>0</v>
      </c>
    </row>
    <row r="6" spans="1:14" ht="18.95" customHeight="1" x14ac:dyDescent="0.15">
      <c r="A6" s="48"/>
      <c r="B6" s="47" t="s">
        <v>101</v>
      </c>
      <c r="C6" s="47"/>
      <c r="D6" s="32"/>
      <c r="E6" s="32"/>
      <c r="F6" s="24"/>
      <c r="G6" s="142"/>
      <c r="H6" s="142"/>
      <c r="I6" s="114">
        <v>0</v>
      </c>
      <c r="J6" s="45">
        <v>0</v>
      </c>
      <c r="K6" s="101">
        <v>0</v>
      </c>
      <c r="L6" s="45">
        <v>0</v>
      </c>
      <c r="M6" s="25">
        <v>0</v>
      </c>
      <c r="N6" s="50">
        <v>0</v>
      </c>
    </row>
    <row r="7" spans="1:14" ht="18.95" customHeight="1" x14ac:dyDescent="0.15">
      <c r="A7" s="23" t="s">
        <v>101</v>
      </c>
      <c r="B7" s="47"/>
      <c r="C7" s="47"/>
      <c r="D7" s="32"/>
      <c r="E7" s="32"/>
      <c r="F7" s="24"/>
      <c r="G7" s="142"/>
      <c r="H7" s="142"/>
      <c r="I7" s="114">
        <v>0</v>
      </c>
      <c r="J7" s="45">
        <v>0</v>
      </c>
      <c r="K7" s="101">
        <v>0</v>
      </c>
      <c r="L7" s="45">
        <v>0</v>
      </c>
      <c r="M7" s="25">
        <v>0</v>
      </c>
      <c r="N7" s="50">
        <v>0</v>
      </c>
    </row>
    <row r="8" spans="1:14" ht="18.95" customHeight="1" x14ac:dyDescent="0.15">
      <c r="A8" s="47" t="s">
        <v>3</v>
      </c>
      <c r="B8" s="47"/>
      <c r="C8" s="47"/>
      <c r="D8" s="32"/>
      <c r="E8" s="32"/>
      <c r="F8" s="24"/>
      <c r="G8" s="142"/>
      <c r="H8" s="142"/>
      <c r="I8" s="115">
        <v>0</v>
      </c>
      <c r="J8" s="58">
        <v>0</v>
      </c>
      <c r="K8" s="117">
        <v>0</v>
      </c>
      <c r="L8" s="45">
        <v>0</v>
      </c>
      <c r="M8" s="116">
        <v>0</v>
      </c>
      <c r="N8" s="50">
        <v>0</v>
      </c>
    </row>
    <row r="9" spans="1:14" ht="18.95" customHeight="1" x14ac:dyDescent="0.15">
      <c r="A9"/>
      <c r="B9"/>
      <c r="C9"/>
      <c r="D9"/>
      <c r="E9"/>
      <c r="F9"/>
      <c r="G9"/>
      <c r="H9"/>
      <c r="I9"/>
      <c r="J9"/>
      <c r="K9"/>
      <c r="L9"/>
    </row>
    <row r="10" spans="1:14" ht="18.95" customHeight="1" x14ac:dyDescent="0.15">
      <c r="A10"/>
      <c r="B10"/>
      <c r="C10"/>
      <c r="D10"/>
      <c r="E10"/>
      <c r="F10"/>
      <c r="G10"/>
      <c r="H10"/>
      <c r="I10"/>
      <c r="J10"/>
      <c r="K10"/>
      <c r="L10"/>
    </row>
    <row r="11" spans="1:14" ht="18.95" customHeight="1" x14ac:dyDescent="0.15">
      <c r="A11"/>
      <c r="B11"/>
      <c r="C11"/>
      <c r="D11"/>
      <c r="E11"/>
      <c r="F11"/>
      <c r="G11"/>
      <c r="H11"/>
      <c r="I11"/>
      <c r="J11"/>
      <c r="K11"/>
      <c r="L11"/>
    </row>
    <row r="12" spans="1:14" ht="18.95" customHeight="1" x14ac:dyDescent="0.15">
      <c r="A12"/>
      <c r="B12"/>
      <c r="C12"/>
      <c r="D12"/>
      <c r="E12"/>
      <c r="F12"/>
      <c r="G12"/>
      <c r="H12"/>
      <c r="I12"/>
      <c r="J12"/>
      <c r="K12"/>
      <c r="L12"/>
    </row>
    <row r="13" spans="1:14" ht="18.95" customHeight="1" x14ac:dyDescent="0.15">
      <c r="A13"/>
      <c r="B13"/>
      <c r="C13"/>
      <c r="D13"/>
      <c r="E13"/>
      <c r="F13"/>
      <c r="G13"/>
      <c r="H13"/>
      <c r="I13"/>
      <c r="J13"/>
      <c r="K13"/>
      <c r="L13"/>
    </row>
    <row r="14" spans="1:14" ht="18.95" customHeight="1" x14ac:dyDescent="0.15">
      <c r="A14"/>
      <c r="B14"/>
      <c r="C14"/>
      <c r="D14"/>
      <c r="E14"/>
      <c r="F14"/>
      <c r="G14"/>
      <c r="H14"/>
      <c r="I14"/>
      <c r="J14"/>
      <c r="K14"/>
      <c r="L14"/>
    </row>
    <row r="15" spans="1:14" ht="18.95" customHeight="1" x14ac:dyDescent="0.15">
      <c r="A15"/>
      <c r="B15"/>
      <c r="C15"/>
      <c r="D15"/>
      <c r="E15"/>
      <c r="F15"/>
      <c r="G15"/>
      <c r="H15"/>
      <c r="I15"/>
      <c r="J15"/>
      <c r="K15"/>
      <c r="L15"/>
    </row>
    <row r="16" spans="1:14" ht="18.95" customHeight="1" x14ac:dyDescent="0.15">
      <c r="A16"/>
      <c r="B16"/>
      <c r="C16"/>
      <c r="D16"/>
      <c r="E16"/>
      <c r="F16"/>
      <c r="G16"/>
      <c r="H16"/>
      <c r="I16"/>
      <c r="J16"/>
      <c r="K16"/>
      <c r="L16"/>
    </row>
    <row r="17" spans="1:12" ht="18.95" customHeight="1" x14ac:dyDescent="0.15">
      <c r="A17"/>
      <c r="B17"/>
      <c r="C17"/>
      <c r="D17"/>
      <c r="E17"/>
      <c r="F17"/>
      <c r="G17"/>
      <c r="H17"/>
      <c r="I17"/>
      <c r="J17"/>
      <c r="K17"/>
      <c r="L17"/>
    </row>
    <row r="18" spans="1:12" ht="18.95" customHeight="1" x14ac:dyDescent="0.15">
      <c r="A18"/>
      <c r="B18"/>
      <c r="C18"/>
      <c r="D18"/>
      <c r="E18"/>
      <c r="F18"/>
      <c r="G18"/>
      <c r="H18"/>
      <c r="I18"/>
      <c r="J18"/>
      <c r="K18"/>
      <c r="L18"/>
    </row>
    <row r="19" spans="1:12" ht="18.95" customHeight="1" x14ac:dyDescent="0.15">
      <c r="A19"/>
      <c r="B19"/>
      <c r="C19"/>
      <c r="D19"/>
      <c r="E19"/>
      <c r="F19"/>
      <c r="G19"/>
      <c r="H19"/>
      <c r="I19"/>
      <c r="J19"/>
      <c r="K19"/>
      <c r="L19"/>
    </row>
    <row r="20" spans="1:12" ht="18.95" customHeight="1" x14ac:dyDescent="0.15">
      <c r="A20"/>
      <c r="B20"/>
      <c r="C20"/>
      <c r="D20"/>
      <c r="E20"/>
      <c r="F20"/>
      <c r="G20"/>
      <c r="H20"/>
      <c r="I20"/>
      <c r="J20"/>
      <c r="K20"/>
      <c r="L20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费用达成</vt:lpstr>
      <vt:lpstr>每日数据</vt:lpstr>
      <vt:lpstr>媒体</vt:lpstr>
      <vt:lpstr>广告位</vt:lpstr>
      <vt:lpstr>透视-媒体KPI</vt:lpstr>
      <vt:lpstr>OTT-媒体KPI</vt:lpstr>
      <vt:lpstr>透视-媒体类型</vt:lpstr>
      <vt:lpstr>导航&amp;品专&amp;搜索-广告位</vt:lpstr>
      <vt:lpstr>导航&amp;品专&amp;搜索-媒体</vt:lpstr>
      <vt:lpstr>无线浏览器-广告位</vt:lpstr>
      <vt:lpstr>无线浏览器-媒体</vt:lpstr>
      <vt:lpstr>CPM控频进度</vt:lpstr>
      <vt:lpstr>控频基础数据</vt:lpstr>
      <vt:lpstr>基础数据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jd</cp:lastModifiedBy>
  <dcterms:created xsi:type="dcterms:W3CDTF">2006-09-16T00:00:00Z</dcterms:created>
  <dcterms:modified xsi:type="dcterms:W3CDTF">2018-03-15T04:12:39Z</dcterms:modified>
</cp:coreProperties>
</file>