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a1561c2828ab4707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uhuan3\Desktop\促销 新口径\日报\"/>
    </mc:Choice>
  </mc:AlternateContent>
  <bookViews>
    <workbookView xWindow="240" yWindow="585" windowWidth="14805" windowHeight="7530" tabRatio="700" activeTab="1"/>
  </bookViews>
  <sheets>
    <sheet name="基础数据" sheetId="36" r:id="rId1"/>
    <sheet name="展示促销 - 日期" sheetId="41" r:id="rId2"/>
    <sheet name="PC - 媒体" sheetId="37" r:id="rId3"/>
    <sheet name="PC -日期" sheetId="38" r:id="rId4"/>
    <sheet name="M端 - 媒体" sheetId="40" r:id="rId5"/>
    <sheet name="M端 - 日期" sheetId="39" r:id="rId6"/>
    <sheet name="导航&amp;品专&amp;搜索 - 媒体" sheetId="42" r:id="rId7"/>
    <sheet name="导航&amp;品专&amp;搜索 - 日期" sheetId="43" r:id="rId8"/>
    <sheet name="无线浏览器 - 媒体" sheetId="44" r:id="rId9"/>
    <sheet name="无线浏览器 - 日期" sheetId="45" r:id="rId10"/>
  </sheets>
  <definedNames>
    <definedName name="_xlnm._FilterDatabase" localSheetId="0" hidden="1">基础数据!$A$1:$AA$40</definedName>
  </definedNames>
  <calcPr calcId="152511"/>
  <pivotCaches>
    <pivotCache cacheId="3" r:id="rId11"/>
  </pivotCaches>
</workbook>
</file>

<file path=xl/calcChain.xml><?xml version="1.0" encoding="utf-8"?>
<calcChain xmlns="http://schemas.openxmlformats.org/spreadsheetml/2006/main">
  <c r="W3" i="36" l="1"/>
  <c r="X3" i="36"/>
  <c r="Y3" i="36"/>
  <c r="Z3" i="36"/>
  <c r="AA3" i="36"/>
  <c r="W4" i="36"/>
  <c r="X4" i="36"/>
  <c r="Y4" i="36"/>
  <c r="Z4" i="36"/>
  <c r="AA4" i="36"/>
  <c r="W5" i="36"/>
  <c r="X5" i="36"/>
  <c r="Y5" i="36"/>
  <c r="Z5" i="36"/>
  <c r="AA5" i="36"/>
  <c r="W6" i="36"/>
  <c r="X6" i="36"/>
  <c r="Y6" i="36"/>
  <c r="Z6" i="36"/>
  <c r="AA6" i="36"/>
  <c r="W7" i="36"/>
  <c r="X7" i="36"/>
  <c r="Y7" i="36"/>
  <c r="Z7" i="36"/>
  <c r="AA7" i="36"/>
  <c r="W8" i="36"/>
  <c r="X8" i="36"/>
  <c r="Y8" i="36"/>
  <c r="Z8" i="36"/>
  <c r="AA8" i="36"/>
  <c r="W9" i="36"/>
  <c r="X9" i="36"/>
  <c r="Y9" i="36"/>
  <c r="Z9" i="36"/>
  <c r="AA9" i="36"/>
  <c r="W10" i="36"/>
  <c r="X10" i="36"/>
  <c r="Y10" i="36"/>
  <c r="Z10" i="36"/>
  <c r="AA10" i="36"/>
  <c r="W11" i="36"/>
  <c r="X11" i="36"/>
  <c r="Y11" i="36"/>
  <c r="Z11" i="36"/>
  <c r="AA11" i="36"/>
  <c r="W12" i="36"/>
  <c r="X12" i="36"/>
  <c r="Y12" i="36"/>
  <c r="Z12" i="36"/>
  <c r="AA12" i="36"/>
  <c r="W13" i="36"/>
  <c r="X13" i="36"/>
  <c r="Y13" i="36"/>
  <c r="Z13" i="36"/>
  <c r="AA13" i="36"/>
  <c r="W14" i="36"/>
  <c r="X14" i="36"/>
  <c r="Y14" i="36"/>
  <c r="Z14" i="36"/>
  <c r="AA14" i="36"/>
  <c r="W15" i="36"/>
  <c r="X15" i="36"/>
  <c r="Y15" i="36"/>
  <c r="Z15" i="36"/>
  <c r="AA15" i="36"/>
  <c r="W16" i="36"/>
  <c r="X16" i="36"/>
  <c r="Y16" i="36"/>
  <c r="Z16" i="36"/>
  <c r="AA16" i="36"/>
  <c r="W17" i="36"/>
  <c r="X17" i="36"/>
  <c r="Y17" i="36"/>
  <c r="Z17" i="36"/>
  <c r="AA17" i="36"/>
  <c r="W18" i="36"/>
  <c r="X18" i="36"/>
  <c r="Y18" i="36"/>
  <c r="Z18" i="36"/>
  <c r="AA18" i="36"/>
  <c r="W19" i="36"/>
  <c r="X19" i="36"/>
  <c r="Y19" i="36"/>
  <c r="Z19" i="36"/>
  <c r="AA19" i="36"/>
  <c r="W20" i="36"/>
  <c r="X20" i="36"/>
  <c r="Y20" i="36"/>
  <c r="Z20" i="36"/>
  <c r="AA20" i="36"/>
  <c r="W21" i="36"/>
  <c r="X21" i="36"/>
  <c r="Y21" i="36"/>
  <c r="Z21" i="36"/>
  <c r="AA21" i="36"/>
  <c r="W22" i="36"/>
  <c r="X22" i="36"/>
  <c r="Y22" i="36"/>
  <c r="Z22" i="36"/>
  <c r="AA22" i="36"/>
  <c r="W23" i="36"/>
  <c r="X23" i="36"/>
  <c r="Y23" i="36"/>
  <c r="Z23" i="36"/>
  <c r="AA23" i="36"/>
  <c r="W24" i="36"/>
  <c r="X24" i="36"/>
  <c r="Y24" i="36"/>
  <c r="Z24" i="36"/>
  <c r="AA24" i="36"/>
  <c r="W25" i="36"/>
  <c r="X25" i="36"/>
  <c r="Y25" i="36"/>
  <c r="Z25" i="36"/>
  <c r="AA25" i="36"/>
  <c r="W26" i="36"/>
  <c r="X26" i="36"/>
  <c r="Y26" i="36"/>
  <c r="Z26" i="36"/>
  <c r="AA26" i="36"/>
  <c r="W27" i="36"/>
  <c r="X27" i="36"/>
  <c r="Y27" i="36"/>
  <c r="Z27" i="36"/>
  <c r="AA27" i="36"/>
  <c r="W28" i="36"/>
  <c r="X28" i="36"/>
  <c r="Y28" i="36"/>
  <c r="Z28" i="36"/>
  <c r="AA28" i="36"/>
  <c r="W29" i="36"/>
  <c r="X29" i="36"/>
  <c r="Y29" i="36"/>
  <c r="Z29" i="36"/>
  <c r="AA29" i="36"/>
  <c r="W30" i="36"/>
  <c r="X30" i="36"/>
  <c r="Y30" i="36"/>
  <c r="Z30" i="36"/>
  <c r="AA30" i="36"/>
  <c r="W31" i="36"/>
  <c r="X31" i="36"/>
  <c r="Y31" i="36"/>
  <c r="Z31" i="36"/>
  <c r="AA31" i="36"/>
  <c r="W32" i="36"/>
  <c r="X32" i="36"/>
  <c r="Y32" i="36"/>
  <c r="Z32" i="36"/>
  <c r="AA32" i="36"/>
  <c r="W33" i="36"/>
  <c r="X33" i="36"/>
  <c r="Y33" i="36"/>
  <c r="Z33" i="36"/>
  <c r="AA33" i="36"/>
  <c r="W34" i="36"/>
  <c r="X34" i="36"/>
  <c r="Y34" i="36"/>
  <c r="Z34" i="36"/>
  <c r="AA34" i="36"/>
  <c r="W35" i="36"/>
  <c r="X35" i="36"/>
  <c r="Y35" i="36"/>
  <c r="Z35" i="36"/>
  <c r="AA35" i="36"/>
  <c r="W36" i="36"/>
  <c r="X36" i="36"/>
  <c r="Y36" i="36"/>
  <c r="Z36" i="36"/>
  <c r="AA36" i="36"/>
  <c r="W37" i="36"/>
  <c r="X37" i="36"/>
  <c r="Y37" i="36"/>
  <c r="Z37" i="36"/>
  <c r="AA37" i="36"/>
  <c r="W38" i="36"/>
  <c r="X38" i="36"/>
  <c r="Y38" i="36"/>
  <c r="Z38" i="36"/>
  <c r="AA38" i="36"/>
  <c r="W39" i="36"/>
  <c r="X39" i="36"/>
  <c r="Y39" i="36"/>
  <c r="Z39" i="36"/>
  <c r="AA39" i="36"/>
  <c r="W40" i="36"/>
  <c r="X40" i="36"/>
  <c r="Y40" i="36"/>
  <c r="Z40" i="36"/>
  <c r="AA40" i="36"/>
  <c r="X2" i="36"/>
  <c r="W2" i="36"/>
  <c r="Z2" i="36"/>
  <c r="Y2" i="36"/>
  <c r="AA2" i="36"/>
</calcChain>
</file>

<file path=xl/sharedStrings.xml><?xml version="1.0" encoding="utf-8"?>
<sst xmlns="http://schemas.openxmlformats.org/spreadsheetml/2006/main" count="574" uniqueCount="155">
  <si>
    <t>日期</t>
  </si>
  <si>
    <t>总计</t>
  </si>
  <si>
    <t>(频道)</t>
  </si>
  <si>
    <t>代理媒体</t>
  </si>
  <si>
    <t>媒体</t>
  </si>
  <si>
    <t>广告位</t>
  </si>
  <si>
    <t>JD点击</t>
  </si>
  <si>
    <t>JD曝光</t>
    <phoneticPr fontId="1" type="noConversion"/>
  </si>
  <si>
    <t>第三方点击</t>
    <phoneticPr fontId="1" type="noConversion"/>
  </si>
  <si>
    <t>第三方曝光</t>
    <phoneticPr fontId="1" type="noConversion"/>
  </si>
  <si>
    <t>JD-CPC</t>
    <phoneticPr fontId="1" type="noConversion"/>
  </si>
  <si>
    <t>JD-CPM</t>
    <phoneticPr fontId="1" type="noConversion"/>
  </si>
  <si>
    <t>媒体类型</t>
  </si>
  <si>
    <t xml:space="preserve"> JD点击</t>
  </si>
  <si>
    <t xml:space="preserve"> JD曝光</t>
  </si>
  <si>
    <t xml:space="preserve"> 第三方点击</t>
  </si>
  <si>
    <t xml:space="preserve"> 第三方曝光</t>
  </si>
  <si>
    <t xml:space="preserve"> 媒体点击</t>
  </si>
  <si>
    <t xml:space="preserve"> 媒体曝光</t>
  </si>
  <si>
    <t>PV</t>
    <phoneticPr fontId="1" type="noConversion"/>
  </si>
  <si>
    <t>UV</t>
    <phoneticPr fontId="1" type="noConversion"/>
  </si>
  <si>
    <t>JD-CTR</t>
    <phoneticPr fontId="1" type="noConversion"/>
  </si>
  <si>
    <t>媒体点击</t>
    <phoneticPr fontId="1" type="noConversion"/>
  </si>
  <si>
    <t>媒体曝光</t>
    <phoneticPr fontId="1" type="noConversion"/>
  </si>
  <si>
    <t>订单金额</t>
  </si>
  <si>
    <t>订单量</t>
  </si>
  <si>
    <t xml:space="preserve"> ROI</t>
  </si>
  <si>
    <t xml:space="preserve">PV </t>
  </si>
  <si>
    <t xml:space="preserve">UV </t>
  </si>
  <si>
    <t>ROI</t>
    <phoneticPr fontId="1" type="noConversion"/>
  </si>
  <si>
    <t xml:space="preserve"> 订单量</t>
  </si>
  <si>
    <t xml:space="preserve"> 订单金额</t>
  </si>
  <si>
    <t xml:space="preserve"> JD-CPC</t>
  </si>
  <si>
    <t xml:space="preserve"> JD-CPM</t>
  </si>
  <si>
    <t xml:space="preserve"> JD-CTR</t>
  </si>
  <si>
    <t>素材</t>
  </si>
  <si>
    <t>渠道</t>
  </si>
  <si>
    <t>设备类型</t>
    <phoneticPr fontId="1" type="noConversion"/>
  </si>
  <si>
    <t>客户端</t>
  </si>
  <si>
    <t xml:space="preserve"> 转化率</t>
  </si>
  <si>
    <t xml:space="preserve"> 客单价</t>
  </si>
  <si>
    <t>有效首次购用户</t>
    <phoneticPr fontId="1" type="noConversion"/>
  </si>
  <si>
    <t xml:space="preserve"> 有效首次购用户</t>
  </si>
  <si>
    <t>设备类型</t>
  </si>
  <si>
    <t>PC</t>
  </si>
  <si>
    <t>M</t>
  </si>
  <si>
    <t>有效下单用户</t>
  </si>
  <si>
    <t xml:space="preserve"> 有效下单用户</t>
  </si>
  <si>
    <t>风行网</t>
  </si>
  <si>
    <t>风行网 汇总</t>
  </si>
  <si>
    <t>开屏</t>
  </si>
  <si>
    <t>北京成悦广告传媒有限公司</t>
  </si>
  <si>
    <t>首页</t>
  </si>
  <si>
    <t>无线端</t>
  </si>
  <si>
    <t>导购类</t>
  </si>
  <si>
    <t>壹捌零广告有限公司</t>
  </si>
  <si>
    <t>网站播放页</t>
  </si>
  <si>
    <t>网站播放页异形-背景对联（与底纹互斥）</t>
  </si>
  <si>
    <t>华扬联众数字技术股份有限公司</t>
  </si>
  <si>
    <t>风行客户端</t>
  </si>
  <si>
    <t>客户端LISTBOX</t>
  </si>
  <si>
    <t>门户类</t>
  </si>
  <si>
    <t>北京派瑞威行广告有限公司</t>
  </si>
  <si>
    <t>惠惠网PC</t>
  </si>
  <si>
    <t>顶部通栏</t>
  </si>
  <si>
    <t>惠惠网PC 汇总</t>
  </si>
  <si>
    <t>BANNER</t>
  </si>
  <si>
    <t>开屏广告</t>
  </si>
  <si>
    <t>360导航</t>
  </si>
  <si>
    <t>导航首页</t>
  </si>
  <si>
    <t>导航素材</t>
  </si>
  <si>
    <t>百度品专</t>
  </si>
  <si>
    <t>炫动品专</t>
  </si>
  <si>
    <t>品专素材</t>
  </si>
  <si>
    <t>360品专</t>
  </si>
  <si>
    <t>搜狗品专</t>
  </si>
  <si>
    <t>第一版</t>
  </si>
  <si>
    <t>2345导航</t>
  </si>
  <si>
    <t>名站加粗</t>
  </si>
  <si>
    <t>气泡</t>
  </si>
  <si>
    <t>异形气泡</t>
  </si>
  <si>
    <t>直签媒体</t>
  </si>
  <si>
    <t>浏览器</t>
  </si>
  <si>
    <t>信息流大图</t>
  </si>
  <si>
    <t>4小时信息流置顶(10:00-14:00)</t>
  </si>
  <si>
    <t>PC浏览器</t>
  </si>
  <si>
    <t>OPPO手机</t>
  </si>
  <si>
    <t>导航类</t>
  </si>
  <si>
    <t>品专类</t>
  </si>
  <si>
    <t>品专促销</t>
  </si>
  <si>
    <t>导航促销</t>
  </si>
  <si>
    <t>无线浏览器促销</t>
  </si>
  <si>
    <t>搜狗品专 汇总</t>
  </si>
  <si>
    <t>百度品专 汇总</t>
  </si>
  <si>
    <t>360品专 汇总</t>
  </si>
  <si>
    <t>2345导航 汇总</t>
  </si>
  <si>
    <t>360导航 汇总</t>
  </si>
  <si>
    <t>OPPO手机 汇总</t>
  </si>
  <si>
    <t>实际费用</t>
    <phoneticPr fontId="1" type="noConversion"/>
  </si>
  <si>
    <t xml:space="preserve"> 实际费用</t>
  </si>
  <si>
    <t>主会场1</t>
  </si>
  <si>
    <t>网易新闻客户端</t>
  </si>
  <si>
    <t>网易新闻客户端启动页</t>
  </si>
  <si>
    <t>启动页面（1/10轮替）（常规静态可点击）</t>
  </si>
  <si>
    <t>无线主会场1</t>
  </si>
  <si>
    <t>商家热门活动文字链</t>
  </si>
  <si>
    <t>北京奥馨联合广告有限公司</t>
  </si>
  <si>
    <t>喜马拉雅FM</t>
  </si>
  <si>
    <t>播放页banner</t>
  </si>
  <si>
    <t>播放页评论底部banner</t>
  </si>
  <si>
    <t>凤凰新闻客户端</t>
  </si>
  <si>
    <t>客户端新闻启动页</t>
  </si>
  <si>
    <t>启动页-封面故事-静态可点击（1/8轮播）</t>
  </si>
  <si>
    <t>闪屏</t>
  </si>
  <si>
    <t>闪屏广告（1/4轮播）</t>
  </si>
  <si>
    <t xml:space="preserve">分类页BANNER  </t>
  </si>
  <si>
    <t xml:space="preserve">分类推荐页底部BANNER         </t>
  </si>
  <si>
    <t>首页左侧竖条小广告位</t>
  </si>
  <si>
    <t>惠惠购物助手</t>
  </si>
  <si>
    <t>底部助手广告位</t>
  </si>
  <si>
    <t>头条栏目第35条</t>
  </si>
  <si>
    <t>信息流-大图模式（1/4轮替）</t>
  </si>
  <si>
    <t>底部固定通栏</t>
  </si>
  <si>
    <t>包屏广告</t>
  </si>
  <si>
    <t>车主无忧</t>
  </si>
  <si>
    <t>凤凰</t>
  </si>
  <si>
    <t>资讯-首页</t>
  </si>
  <si>
    <t>超屏浮层（1/2轮播）</t>
  </si>
  <si>
    <t>网站-首页</t>
  </si>
  <si>
    <t>超屏浮层（1/3轮播）</t>
  </si>
  <si>
    <t>启动页-封面故事-静态可点击（1/8轮播）-赠送</t>
  </si>
  <si>
    <t>搜狗导航</t>
  </si>
  <si>
    <t>QQ导航</t>
  </si>
  <si>
    <t>今日首发</t>
  </si>
  <si>
    <t>顶通</t>
  </si>
  <si>
    <t>凤凰 汇总</t>
  </si>
  <si>
    <t>2017/8/21 汇总</t>
  </si>
  <si>
    <t>喜马拉雅FM 汇总</t>
  </si>
  <si>
    <t>凤凰新闻客户端 汇总</t>
  </si>
  <si>
    <t>网易新闻客户端 汇总</t>
  </si>
  <si>
    <t>车主无忧 汇总</t>
  </si>
  <si>
    <t>QQ导航 汇总</t>
  </si>
  <si>
    <t>搜狗导航 汇总</t>
  </si>
  <si>
    <t>2017/8/23 汇总</t>
  </si>
  <si>
    <t>2017/9/5 汇总</t>
  </si>
  <si>
    <t>2017/9/6 汇总</t>
  </si>
  <si>
    <t>2017/9/7 汇总</t>
  </si>
  <si>
    <t>2017/9/8 汇总</t>
  </si>
  <si>
    <t>2017/8/24 汇总</t>
  </si>
  <si>
    <t>(多项)</t>
  </si>
  <si>
    <t>搜索促销</t>
    <phoneticPr fontId="1" type="noConversion"/>
  </si>
  <si>
    <t>排期费用</t>
    <phoneticPr fontId="1" type="noConversion"/>
  </si>
  <si>
    <t xml:space="preserve"> 排期费用</t>
  </si>
  <si>
    <t>OTV促销</t>
  </si>
  <si>
    <t>OTV促销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</si>
</sst>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¥&quot;#,##0;&quot;¥&quot;\-#,##0"/>
    <numFmt numFmtId="176" formatCode="&quot;¥&quot;#,##0_);[Red]\(&quot;¥&quot;#,##0\)"/>
    <numFmt numFmtId="177" formatCode="_(* #,##0_);_(* \(#,##0\);_(* &quot;-&quot;_);_(@_)"/>
    <numFmt numFmtId="178" formatCode="_(* #,##0.00_);_(* \(#,##0.00\);_(* &quot;-&quot;??_);_(@_)"/>
    <numFmt numFmtId="179" formatCode="#,##0_);[Red]\(#,##0\)"/>
    <numFmt numFmtId="180" formatCode="0.00_);[Red]\(0.00\)"/>
    <numFmt numFmtId="181" formatCode="#,##0_ "/>
  </numFmts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Arial"/>
      <family val="1"/>
    </font>
    <font>
      <sz val="11"/>
      <color theme="1"/>
      <name val="宋体"/>
      <family val="2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0"/>
      <name val="宋体"/>
      <family val="2"/>
      <scheme val="minor"/>
    </font>
    <font>
      <b/>
      <sz val="9"/>
      <name val="微软雅黑"/>
      <family val="2"/>
      <charset val="134"/>
    </font>
    <font>
      <sz val="10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theme="1"/>
      <name val="宋体"/>
      <family val="2"/>
      <scheme val="minor"/>
    </font>
    <font>
      <b/>
      <sz val="9"/>
      <color theme="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178" fontId="6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</cellStyleXfs>
  <cellXfs count="159">
    <xf numFmtId="0" fontId="0" fillId="0" borderId="0" xfId="0"/>
    <xf numFmtId="10" fontId="5" fillId="0" borderId="0" xfId="3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180" fontId="5" fillId="0" borderId="0" xfId="3" applyNumberFormat="1" applyFont="1" applyAlignment="1">
      <alignment horizontal="right"/>
    </xf>
    <xf numFmtId="180" fontId="0" fillId="0" borderId="0" xfId="0" applyNumberForma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76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180" fontId="0" fillId="0" borderId="0" xfId="0" applyNumberFormat="1" applyBorder="1" applyAlignment="1">
      <alignment horizontal="right"/>
    </xf>
    <xf numFmtId="10" fontId="0" fillId="0" borderId="0" xfId="3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180" fontId="10" fillId="0" borderId="0" xfId="0" applyNumberFormat="1" applyFont="1" applyBorder="1" applyAlignment="1">
      <alignment horizontal="right"/>
    </xf>
    <xf numFmtId="10" fontId="10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pivotButton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3" fontId="0" fillId="0" borderId="0" xfId="0" applyNumberFormat="1"/>
    <xf numFmtId="3" fontId="5" fillId="0" borderId="0" xfId="0" applyNumberFormat="1" applyFont="1" applyAlignment="1">
      <alignment horizontal="right"/>
    </xf>
    <xf numFmtId="180" fontId="5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180" fontId="10" fillId="0" borderId="0" xfId="0" applyNumberFormat="1" applyFont="1" applyAlignment="1">
      <alignment horizontal="right"/>
    </xf>
    <xf numFmtId="10" fontId="10" fillId="0" borderId="0" xfId="0" applyNumberFormat="1" applyFont="1" applyAlignment="1">
      <alignment horizontal="right"/>
    </xf>
    <xf numFmtId="0" fontId="11" fillId="0" borderId="0" xfId="0" applyFon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10" fillId="0" borderId="0" xfId="0" applyNumberFormat="1" applyFont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180" fontId="10" fillId="2" borderId="0" xfId="1" applyNumberFormat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178" fontId="14" fillId="2" borderId="0" xfId="2" applyNumberFormat="1" applyFont="1" applyFill="1" applyBorder="1" applyAlignment="1">
      <alignment horizontal="center" vertical="center"/>
    </xf>
    <xf numFmtId="0" fontId="4" fillId="0" borderId="0" xfId="0" pivotButton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0" borderId="0" xfId="0" pivotButton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pivotButton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pivotButton="1" applyFont="1" applyAlignment="1">
      <alignment horizontal="center" vertical="center"/>
    </xf>
    <xf numFmtId="14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76" fontId="4" fillId="3" borderId="0" xfId="7" applyNumberFormat="1" applyFont="1" applyFill="1" applyBorder="1" applyAlignment="1">
      <alignment horizontal="center" vertical="center" wrapText="1"/>
    </xf>
    <xf numFmtId="3" fontId="4" fillId="3" borderId="0" xfId="7" applyNumberFormat="1" applyFont="1" applyFill="1" applyBorder="1" applyAlignment="1">
      <alignment horizontal="center" vertical="center" wrapText="1"/>
    </xf>
    <xf numFmtId="3" fontId="4" fillId="3" borderId="0" xfId="0" applyNumberFormat="1" applyFont="1" applyFill="1" applyBorder="1" applyAlignment="1">
      <alignment horizontal="center" vertical="center" wrapText="1"/>
    </xf>
    <xf numFmtId="176" fontId="15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180" fontId="15" fillId="0" borderId="0" xfId="0" applyNumberFormat="1" applyFont="1" applyBorder="1" applyAlignment="1">
      <alignment horizontal="right"/>
    </xf>
    <xf numFmtId="10" fontId="15" fillId="0" borderId="0" xfId="3" applyNumberFormat="1" applyFont="1" applyBorder="1" applyAlignment="1">
      <alignment horizontal="right"/>
    </xf>
    <xf numFmtId="0" fontId="15" fillId="0" borderId="0" xfId="0" applyFont="1"/>
    <xf numFmtId="3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4" fillId="0" borderId="0" xfId="0" pivotButton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180" fontId="4" fillId="0" borderId="0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center" vertical="center"/>
    </xf>
    <xf numFmtId="176" fontId="15" fillId="0" borderId="0" xfId="0" applyNumberFormat="1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180" fontId="15" fillId="0" borderId="0" xfId="0" applyNumberFormat="1" applyFont="1" applyBorder="1" applyAlignment="1">
      <alignment horizontal="center"/>
    </xf>
    <xf numFmtId="10" fontId="15" fillId="0" borderId="0" xfId="3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3" fontId="15" fillId="0" borderId="0" xfId="0" applyNumberFormat="1" applyFont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Border="1"/>
    <xf numFmtId="176" fontId="15" fillId="0" borderId="0" xfId="0" applyNumberFormat="1" applyFont="1" applyBorder="1" applyAlignment="1">
      <alignment horizontal="center" vertical="center"/>
    </xf>
    <xf numFmtId="3" fontId="15" fillId="0" borderId="0" xfId="0" applyNumberFormat="1" applyFont="1" applyBorder="1" applyAlignment="1">
      <alignment horizontal="center" vertical="center"/>
    </xf>
    <xf numFmtId="180" fontId="15" fillId="0" borderId="0" xfId="0" applyNumberFormat="1" applyFont="1" applyBorder="1" applyAlignment="1">
      <alignment horizontal="center" vertical="center"/>
    </xf>
    <xf numFmtId="10" fontId="15" fillId="0" borderId="0" xfId="3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3" fontId="5" fillId="0" borderId="0" xfId="0" applyNumberFormat="1" applyFont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180" fontId="5" fillId="0" borderId="0" xfId="0" applyNumberFormat="1" applyFont="1" applyAlignment="1">
      <alignment horizontal="right" vertical="center"/>
    </xf>
    <xf numFmtId="10" fontId="5" fillId="0" borderId="0" xfId="0" applyNumberFormat="1" applyFont="1" applyAlignment="1">
      <alignment horizontal="right" vertical="center"/>
    </xf>
    <xf numFmtId="0" fontId="15" fillId="0" borderId="0" xfId="0" applyFont="1" applyBorder="1" applyAlignment="1">
      <alignment vertical="center"/>
    </xf>
    <xf numFmtId="3" fontId="10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180" fontId="10" fillId="0" borderId="0" xfId="0" applyNumberFormat="1" applyFont="1" applyAlignment="1">
      <alignment horizontal="right" vertical="center"/>
    </xf>
    <xf numFmtId="10" fontId="10" fillId="0" borderId="0" xfId="0" applyNumberFormat="1" applyFont="1" applyAlignment="1">
      <alignment horizontal="right" vertical="center"/>
    </xf>
    <xf numFmtId="176" fontId="15" fillId="0" borderId="0" xfId="0" applyNumberFormat="1" applyFont="1" applyBorder="1" applyAlignment="1">
      <alignment horizontal="right" vertical="center"/>
    </xf>
    <xf numFmtId="3" fontId="15" fillId="0" borderId="0" xfId="0" applyNumberFormat="1" applyFont="1" applyBorder="1" applyAlignment="1">
      <alignment horizontal="right" vertical="center"/>
    </xf>
    <xf numFmtId="180" fontId="15" fillId="0" borderId="0" xfId="0" applyNumberFormat="1" applyFont="1" applyBorder="1" applyAlignment="1">
      <alignment horizontal="right" vertical="center"/>
    </xf>
    <xf numFmtId="10" fontId="15" fillId="0" borderId="0" xfId="3" applyNumberFormat="1" applyFont="1" applyBorder="1" applyAlignment="1">
      <alignment horizontal="right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right" vertical="center"/>
    </xf>
    <xf numFmtId="3" fontId="15" fillId="0" borderId="0" xfId="0" applyNumberFormat="1" applyFont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180" fontId="5" fillId="0" borderId="0" xfId="0" applyNumberFormat="1" applyFont="1" applyBorder="1" applyAlignment="1">
      <alignment horizontal="right" vertical="center"/>
    </xf>
    <xf numFmtId="10" fontId="5" fillId="0" borderId="0" xfId="0" applyNumberFormat="1" applyFont="1" applyBorder="1" applyAlignment="1">
      <alignment horizontal="right" vertical="center"/>
    </xf>
    <xf numFmtId="3" fontId="10" fillId="0" borderId="0" xfId="0" applyNumberFormat="1" applyFont="1" applyBorder="1" applyAlignment="1">
      <alignment horizontal="right" vertical="center"/>
    </xf>
    <xf numFmtId="180" fontId="10" fillId="0" borderId="0" xfId="0" applyNumberFormat="1" applyFont="1" applyBorder="1" applyAlignment="1">
      <alignment horizontal="right" vertical="center"/>
    </xf>
    <xf numFmtId="10" fontId="10" fillId="0" borderId="0" xfId="0" applyNumberFormat="1" applyFont="1" applyBorder="1" applyAlignment="1">
      <alignment horizontal="right" vertical="center"/>
    </xf>
    <xf numFmtId="181" fontId="5" fillId="0" borderId="0" xfId="0" applyNumberFormat="1" applyFont="1" applyAlignment="1">
      <alignment horizontal="right" vertical="center"/>
    </xf>
    <xf numFmtId="181" fontId="10" fillId="0" borderId="0" xfId="0" applyNumberFormat="1" applyFont="1" applyAlignment="1">
      <alignment horizontal="right" vertical="center"/>
    </xf>
    <xf numFmtId="3" fontId="4" fillId="4" borderId="0" xfId="7" applyNumberFormat="1" applyFont="1" applyFill="1" applyBorder="1" applyAlignment="1">
      <alignment horizontal="center" vertical="center" wrapText="1"/>
    </xf>
    <xf numFmtId="181" fontId="5" fillId="0" borderId="0" xfId="0" applyNumberFormat="1" applyFont="1" applyAlignment="1">
      <alignment horizontal="right"/>
    </xf>
    <xf numFmtId="181" fontId="10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Border="1" applyAlignment="1">
      <alignment horizontal="right" vertical="center"/>
    </xf>
    <xf numFmtId="181" fontId="10" fillId="0" borderId="0" xfId="0" applyNumberFormat="1" applyFont="1" applyBorder="1" applyAlignment="1">
      <alignment horizontal="right" vertical="center"/>
    </xf>
    <xf numFmtId="3" fontId="4" fillId="4" borderId="0" xfId="0" applyNumberFormat="1" applyFont="1" applyFill="1" applyAlignment="1">
      <alignment horizontal="center" vertical="center"/>
    </xf>
    <xf numFmtId="180" fontId="4" fillId="4" borderId="0" xfId="0" applyNumberFormat="1" applyFont="1" applyFill="1" applyAlignment="1">
      <alignment horizontal="center" vertical="center"/>
    </xf>
    <xf numFmtId="3" fontId="4" fillId="4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horizontal="right"/>
    </xf>
    <xf numFmtId="0" fontId="5" fillId="0" borderId="0" xfId="0" applyNumberFormat="1" applyFont="1" applyBorder="1" applyAlignment="1">
      <alignment horizontal="right" vertical="center"/>
    </xf>
    <xf numFmtId="0" fontId="10" fillId="0" borderId="0" xfId="0" applyNumberFormat="1" applyFont="1" applyBorder="1" applyAlignment="1">
      <alignment horizontal="right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79" fontId="7" fillId="0" borderId="0" xfId="0" applyNumberFormat="1" applyFont="1" applyFill="1" applyBorder="1" applyAlignment="1">
      <alignment horizontal="right" vertical="center"/>
    </xf>
    <xf numFmtId="3" fontId="5" fillId="0" borderId="0" xfId="0" applyNumberFormat="1" applyFont="1" applyBorder="1" applyAlignment="1">
      <alignment horizontal="right"/>
    </xf>
    <xf numFmtId="0" fontId="5" fillId="0" borderId="0" xfId="0" applyNumberFormat="1" applyFont="1" applyBorder="1" applyAlignment="1">
      <alignment horizontal="right"/>
    </xf>
    <xf numFmtId="180" fontId="5" fillId="0" borderId="0" xfId="0" applyNumberFormat="1" applyFont="1" applyBorder="1" applyAlignment="1">
      <alignment horizontal="right"/>
    </xf>
    <xf numFmtId="10" fontId="5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 vertical="center"/>
    </xf>
    <xf numFmtId="5" fontId="5" fillId="0" borderId="0" xfId="0" applyNumberFormat="1" applyFont="1" applyAlignment="1">
      <alignment horizontal="right"/>
    </xf>
    <xf numFmtId="5" fontId="10" fillId="0" borderId="0" xfId="0" applyNumberFormat="1" applyFont="1" applyAlignment="1">
      <alignment horizontal="right"/>
    </xf>
    <xf numFmtId="5" fontId="5" fillId="0" borderId="0" xfId="0" applyNumberFormat="1" applyFont="1" applyAlignment="1">
      <alignment horizontal="right" vertical="center"/>
    </xf>
    <xf numFmtId="5" fontId="10" fillId="0" borderId="0" xfId="0" applyNumberFormat="1" applyFont="1" applyAlignment="1">
      <alignment horizontal="right" vertical="center"/>
    </xf>
    <xf numFmtId="5" fontId="5" fillId="0" borderId="0" xfId="0" applyNumberFormat="1" applyFont="1" applyBorder="1" applyAlignment="1">
      <alignment horizontal="right"/>
    </xf>
    <xf numFmtId="5" fontId="10" fillId="0" borderId="0" xfId="0" applyNumberFormat="1" applyFont="1" applyBorder="1" applyAlignment="1">
      <alignment horizontal="right"/>
    </xf>
    <xf numFmtId="5" fontId="5" fillId="0" borderId="0" xfId="0" applyNumberFormat="1" applyFont="1" applyBorder="1" applyAlignment="1">
      <alignment horizontal="right" vertical="center"/>
    </xf>
    <xf numFmtId="5" fontId="10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0" fontId="4" fillId="5" borderId="0" xfId="0" applyNumberFormat="1" applyFont="1" applyFill="1" applyAlignment="1">
      <alignment horizontal="center" vertical="center"/>
    </xf>
    <xf numFmtId="3" fontId="4" fillId="5" borderId="0" xfId="0" applyNumberFormat="1" applyFont="1" applyFill="1" applyAlignment="1">
      <alignment horizontal="center" vertical="center"/>
    </xf>
    <xf numFmtId="180" fontId="4" fillId="4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4" fillId="3" borderId="0" xfId="0" applyNumberFormat="1" applyFont="1" applyFill="1" applyBorder="1" applyAlignment="1">
      <alignment horizontal="left" vertical="center"/>
    </xf>
    <xf numFmtId="3" fontId="7" fillId="0" borderId="0" xfId="0" applyNumberFormat="1" applyFont="1" applyFill="1" applyBorder="1" applyAlignment="1">
      <alignment horizontal="right" vertical="center"/>
    </xf>
    <xf numFmtId="3" fontId="13" fillId="0" borderId="0" xfId="0" applyNumberFormat="1" applyFont="1" applyFill="1" applyBorder="1" applyAlignment="1">
      <alignment vertical="center"/>
    </xf>
    <xf numFmtId="5" fontId="7" fillId="0" borderId="0" xfId="0" applyNumberFormat="1" applyFont="1" applyFill="1" applyBorder="1" applyAlignment="1">
      <alignment horizontal="right" vertical="center"/>
    </xf>
    <xf numFmtId="5" fontId="13" fillId="0" borderId="0" xfId="0" applyNumberFormat="1" applyFont="1" applyFill="1" applyBorder="1" applyAlignment="1">
      <alignment vertical="center"/>
    </xf>
    <xf numFmtId="3" fontId="13" fillId="0" borderId="0" xfId="0" applyNumberFormat="1" applyFont="1" applyFill="1" applyBorder="1" applyAlignment="1">
      <alignment horizontal="right" vertical="center"/>
    </xf>
  </cellXfs>
  <cellStyles count="8">
    <cellStyle name="Normal" xfId="1"/>
    <cellStyle name="百分比" xfId="3" builtinId="5"/>
    <cellStyle name="常规" xfId="0" builtinId="0"/>
    <cellStyle name="常规 14" xfId="5"/>
    <cellStyle name="千位分隔" xfId="2" builtinId="3"/>
    <cellStyle name="千位分隔 13" xfId="4"/>
    <cellStyle name="千位分隔 13 2" xfId="6"/>
    <cellStyle name="千位分隔[0]" xfId="7" builtinId="6"/>
  </cellStyles>
  <dxfs count="959">
    <dxf>
      <font>
        <name val="微软雅黑"/>
        <scheme val="none"/>
      </font>
    </dxf>
    <dxf>
      <font>
        <sz val="9"/>
      </font>
    </dxf>
    <dxf>
      <alignment horizontal="center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numFmt numFmtId="180" formatCode="0.00_);[Red]\(0.00\)"/>
    </dxf>
    <dxf>
      <numFmt numFmtId="180" formatCode="0.00_);[Red]\(0.00\)"/>
    </dxf>
    <dxf>
      <numFmt numFmtId="14" formatCode="0.00%"/>
    </dxf>
    <dxf>
      <numFmt numFmtId="14" formatCode="0.00%"/>
    </dxf>
    <dxf>
      <alignment vertical="center" readingOrder="0"/>
    </dxf>
    <dxf>
      <alignment vertical="center" readingOrder="0"/>
    </dxf>
    <dxf>
      <alignment vertical="center" readingOrder="0"/>
    </dxf>
    <dxf>
      <font>
        <color auto="1"/>
      </font>
    </dxf>
    <dxf>
      <font>
        <color auto="1"/>
      </font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b/>
        <sz val="10"/>
        <color theme="0"/>
      </font>
      <numFmt numFmtId="3" formatCode="#,##0"/>
      <alignment vertical="center" readingOrder="0"/>
    </dxf>
    <dxf>
      <numFmt numFmtId="3" formatCode="#,##0"/>
    </dxf>
    <dxf>
      <numFmt numFmtId="3" formatCode="#,##0"/>
    </dxf>
    <dxf>
      <alignment horizontal="right" readingOrder="0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theme="0"/>
      </font>
      <numFmt numFmtId="180" formatCode="0.00_);[Red]\(0.00\)"/>
      <alignment vertical="center" readingOrder="0"/>
    </dxf>
    <dxf>
      <font>
        <b/>
        <color theme="0"/>
      </font>
      <numFmt numFmtId="180" formatCode="0.00_);[Red]\(0.00\)"/>
      <alignment vertical="center" readingOrder="0"/>
    </dxf>
    <dxf>
      <numFmt numFmtId="14" formatCode="0.00%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numFmt numFmtId="9" formatCode="&quot;¥&quot;#,##0;&quot;¥&quot;\-#,##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9" formatCode="&quot;¥&quot;#,##0;&quot;¥&quot;\-#,##0"/>
    </dxf>
    <dxf>
      <font>
        <name val="微软雅黑"/>
        <scheme val="none"/>
      </font>
    </dxf>
    <dxf>
      <font>
        <sz val="9"/>
      </font>
    </dxf>
    <dxf>
      <alignment horizontal="center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numFmt numFmtId="180" formatCode="0.00_);[Red]\(0.00\)"/>
    </dxf>
    <dxf>
      <numFmt numFmtId="180" formatCode="0.00_);[Red]\(0.00\)"/>
    </dxf>
    <dxf>
      <numFmt numFmtId="14" formatCode="0.00%"/>
    </dxf>
    <dxf>
      <numFmt numFmtId="14" formatCode="0.00%"/>
    </dxf>
    <dxf>
      <alignment vertical="center" readingOrder="0"/>
    </dxf>
    <dxf>
      <alignment vertical="center" readingOrder="0"/>
    </dxf>
    <dxf>
      <alignment vertical="center" readingOrder="0"/>
    </dxf>
    <dxf>
      <font>
        <color auto="1"/>
      </font>
    </dxf>
    <dxf>
      <font>
        <color auto="1"/>
      </font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b/>
        <sz val="10"/>
        <color theme="0"/>
      </font>
      <numFmt numFmtId="3" formatCode="#,##0"/>
      <alignment vertical="center" readingOrder="0"/>
    </dxf>
    <dxf>
      <numFmt numFmtId="3" formatCode="#,##0"/>
    </dxf>
    <dxf>
      <numFmt numFmtId="3" formatCode="#,##0"/>
    </dxf>
    <dxf>
      <alignment horizontal="right" readingOrder="0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  <color theme="0"/>
      </font>
      <numFmt numFmtId="180" formatCode="0.00_);[Red]\(0.00\)"/>
      <alignment vertical="center" readingOrder="0"/>
    </dxf>
    <dxf>
      <font>
        <b/>
        <color theme="0"/>
      </font>
      <numFmt numFmtId="180" formatCode="0.00_);[Red]\(0.00\)"/>
      <alignment vertical="center" readingOrder="0"/>
    </dxf>
    <dxf>
      <numFmt numFmtId="14" formatCode="0.00%"/>
    </dxf>
    <dxf>
      <alignment vertical="center" readingOrder="0"/>
    </dxf>
    <dxf>
      <alignment horizontal="center" readingOrder="0"/>
    </dxf>
    <dxf>
      <numFmt numFmtId="9" formatCode="&quot;¥&quot;#,##0;&quot;¥&quot;\-#,##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9" formatCode="&quot;¥&quot;#,##0;&quot;¥&quot;\-#,##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9" formatCode="&quot;¥&quot;#,##0;&quot;¥&quot;\-#,##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9" formatCode="&quot;¥&quot;#,##0;&quot;¥&quot;\-#,##0"/>
    </dxf>
    <dxf>
      <alignment horizontal="center" readingOrder="0"/>
    </dxf>
    <dxf>
      <alignment vertical="center" readingOrder="0"/>
    </dxf>
    <dxf>
      <numFmt numFmtId="14" formatCode="0.00%"/>
    </dxf>
    <dxf>
      <font>
        <b/>
        <color theme="0"/>
      </font>
      <numFmt numFmtId="180" formatCode="0.00_);[Red]\(0.00\)"/>
      <alignment vertical="center" readingOrder="0"/>
    </dxf>
    <dxf>
      <font>
        <b/>
        <color theme="0"/>
      </font>
      <numFmt numFmtId="180" formatCode="0.00_);[Red]\(0.00\)"/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9" formatCode="&quot;¥&quot;#,##0;&quot;¥&quot;\-#,##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9" formatCode="&quot;¥&quot;#,##0;&quot;¥&quot;\-#,##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4" formatCode="0.00%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horizontal="center" vertical="center" readingOrder="0"/>
    </dxf>
    <dxf>
      <alignment vertical="center" readingOrder="0"/>
    </dxf>
    <dxf>
      <alignment horizontal="center" readingOrder="0"/>
    </dxf>
    <dxf>
      <alignment horizontal="right" readingOrder="0"/>
    </dxf>
    <dxf>
      <border>
        <left/>
        <right/>
        <top/>
        <bottom/>
        <vertical/>
        <horizontal/>
      </border>
    </dxf>
    <dxf>
      <font>
        <color auto="1"/>
      </font>
    </dxf>
    <dxf>
      <font>
        <color auto="1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numFmt numFmtId="9" formatCode="&quot;¥&quot;#,##0;&quot;¥&quot;\-#,##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9" formatCode="&quot;¥&quot;#,##0;&quot;¥&quot;\-#,##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4" formatCode="0.00%"/>
    </dxf>
    <dxf>
      <font>
        <b/>
        <color theme="0"/>
      </font>
      <numFmt numFmtId="180" formatCode="0.00_);[Red]\(0.00\)"/>
      <alignment vertical="center" readingOrder="0"/>
    </dxf>
    <dxf>
      <font>
        <b/>
        <color theme="0"/>
      </font>
      <numFmt numFmtId="180" formatCode="0.00_);[Red]\(0.00\)"/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alignment horizontal="center" readingOrder="0"/>
    </dxf>
    <dxf>
      <numFmt numFmtId="9" formatCode="&quot;¥&quot;#,##0;&quot;¥&quot;\-#,##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9" formatCode="&quot;¥&quot;#,##0;&quot;¥&quot;\-#,##0"/>
    </dxf>
    <dxf>
      <alignment horizontal="center" readingOrder="0"/>
    </dxf>
    <dxf>
      <alignment vertical="center" readingOrder="0"/>
    </dxf>
    <dxf>
      <font>
        <b/>
        <color theme="0"/>
      </font>
      <numFmt numFmtId="180" formatCode="0.00_);[Red]\(0.00\)"/>
      <alignment horizontal="center" vertical="center" readingOrder="0"/>
    </dxf>
    <dxf>
      <font>
        <b/>
        <color theme="0"/>
      </font>
      <numFmt numFmtId="180" formatCode="0.00_);[Red]\(0.00\)"/>
      <alignment horizontal="center" vertical="center" readingOrder="0"/>
    </dxf>
    <dxf>
      <numFmt numFmtId="14" formatCode="0.0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horizontal="center" vertical="center" readingOrder="0"/>
    </dxf>
    <dxf>
      <alignment vertical="center" readingOrder="0"/>
    </dxf>
    <dxf>
      <alignment horizontal="center" readingOrder="0"/>
    </dxf>
    <dxf>
      <alignment horizontal="right" readingOrder="0"/>
    </dxf>
    <dxf>
      <border>
        <left/>
        <right/>
        <top/>
        <bottom/>
        <vertical/>
        <horizontal/>
      </border>
    </dxf>
    <dxf>
      <font>
        <color auto="1"/>
      </font>
    </dxf>
    <dxf>
      <font>
        <color auto="1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numFmt numFmtId="9" formatCode="&quot;¥&quot;#,##0;&quot;¥&quot;\-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9" formatCode="&quot;¥&quot;#,##0;&quot;¥&quot;\-#,##0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alignment vertical="center" readingOrder="0"/>
    </dxf>
    <dxf>
      <numFmt numFmtId="14" formatCode="0.00%"/>
    </dxf>
    <dxf>
      <numFmt numFmtId="181" formatCode="#,##0_ "/>
    </dxf>
    <dxf>
      <font>
        <b/>
        <sz val="10"/>
        <color theme="0"/>
      </font>
      <numFmt numFmtId="3" formatCode="#,##0"/>
      <alignment vertical="center" readingOrder="0"/>
    </dxf>
    <dxf>
      <font>
        <b/>
        <sz val="10"/>
        <color theme="0"/>
      </font>
      <numFmt numFmtId="3" formatCode="#,##0"/>
      <alignment vertic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font>
        <b/>
      </font>
    </dxf>
    <dxf>
      <alignment horizontal="center" readingOrder="0"/>
    </dxf>
    <dxf>
      <alignment horizontal="right" readingOrder="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numFmt numFmtId="9" formatCode="&quot;¥&quot;#,##0;&quot;¥&quot;\-#,##0"/>
    </dxf>
    <dxf>
      <alignment vertical="center" readingOrder="0"/>
    </dxf>
    <dxf>
      <numFmt numFmtId="9" formatCode="&quot;¥&quot;#,##0;&quot;¥&quot;\-#,##0"/>
    </dxf>
    <dxf>
      <alignment vertical="center" readingOrder="0"/>
    </dxf>
    <dxf>
      <font>
        <b/>
      </font>
    </dxf>
    <dxf>
      <font>
        <b/>
      </font>
    </dxf>
    <dxf>
      <alignment horizontal="center" readingOrder="0"/>
    </dxf>
    <dxf>
      <alignment vertical="center" readingOrder="0"/>
    </dxf>
    <dxf>
      <numFmt numFmtId="181" formatCode="#,##0_ "/>
    </dxf>
    <dxf>
      <numFmt numFmtId="14" formatCode="0.00%"/>
    </dxf>
    <dxf>
      <font>
        <b/>
        <color theme="0"/>
      </font>
      <numFmt numFmtId="3" formatCode="#,##0"/>
      <alignment vertical="center" readingOrder="0"/>
    </dxf>
    <dxf>
      <font>
        <b/>
        <color theme="0"/>
      </font>
      <numFmt numFmtId="3" formatCode="#,##0"/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numFmt numFmtId="9" formatCode="&quot;¥&quot;#,##0;&quot;¥&quot;\-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color theme="0"/>
      </font>
    </dxf>
    <dxf>
      <alignment vertical="center" readingOrder="0"/>
    </dxf>
    <dxf>
      <numFmt numFmtId="9" formatCode="&quot;¥&quot;#,##0;&quot;¥&quot;\-#,##0"/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  <alignment vertical="center" readingOrder="0"/>
    </dxf>
    <dxf>
      <font>
        <b/>
      </font>
    </dxf>
    <dxf>
      <font>
        <b/>
      </font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  <alignment vertical="center" readingOrder="0"/>
    </dxf>
    <dxf>
      <numFmt numFmtId="14" formatCode="0.00%"/>
    </dxf>
    <dxf>
      <numFmt numFmtId="181" formatCode="#,##0_ "/>
    </dxf>
    <dxf>
      <fill>
        <patternFill patternType="solid">
          <bgColor theme="9"/>
        </patternFill>
      </fill>
    </dxf>
    <dxf>
      <font>
        <b/>
        <color theme="0"/>
      </font>
      <numFmt numFmtId="3" formatCode="#,##0"/>
      <alignment vertical="center" readingOrder="0"/>
    </dxf>
    <dxf>
      <font>
        <b/>
        <color theme="0"/>
      </font>
      <numFmt numFmtId="3" formatCode="#,##0"/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numFmt numFmtId="9" formatCode="&quot;¥&quot;#,##0;&quot;¥&quot;\-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CC0000"/>
        </patternFill>
      </fill>
    </dxf>
    <dxf>
      <fill>
        <patternFill patternType="solid">
          <bgColor theme="9"/>
        </patternFill>
      </fill>
    </dxf>
    <dxf>
      <font>
        <b/>
      </font>
    </dxf>
    <dxf>
      <font>
        <color theme="0"/>
      </font>
    </dxf>
    <dxf>
      <numFmt numFmtId="9" formatCode="&quot;¥&quot;#,##0;&quot;¥&quot;\-#,##0"/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</dxf>
    <dxf>
      <font>
        <b/>
      </font>
    </dxf>
    <dxf>
      <font>
        <b/>
      </font>
    </dxf>
    <dxf>
      <alignment horizontal="center" readingOrder="0"/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</dxf>
    <dxf>
      <fill>
        <patternFill patternType="solid">
          <bgColor theme="9"/>
        </patternFill>
      </fill>
    </dxf>
    <dxf>
      <numFmt numFmtId="14" formatCode="0.00%"/>
    </dxf>
    <dxf>
      <numFmt numFmtId="181" formatCode="#,##0_ "/>
    </dxf>
    <dxf>
      <font>
        <b/>
        <color theme="0"/>
      </font>
      <numFmt numFmtId="3" formatCode="#,##0"/>
    </dxf>
    <dxf>
      <font>
        <b/>
        <color theme="0"/>
      </font>
      <numFmt numFmtId="3" formatCode="#,##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horizontal="center"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right" readingOrder="0"/>
    </dxf>
    <dxf>
      <border>
        <left/>
        <right/>
        <top/>
        <bottom/>
        <vertical/>
        <horizontal/>
      </border>
    </dxf>
    <dxf>
      <font>
        <color auto="1"/>
      </font>
    </dxf>
    <dxf>
      <font>
        <color auto="1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numFmt numFmtId="9" formatCode="&quot;¥&quot;#,##0;&quot;¥&quot;\-#,##0"/>
    </dxf>
    <dxf>
      <numFmt numFmtId="181" formatCode="#,##0_ 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9"/>
        </patternFill>
      </fill>
    </dxf>
    <dxf>
      <numFmt numFmtId="9" formatCode="&quot;¥&quot;#,##0;&quot;¥&quot;\-#,##0"/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81" formatCode="#,##0_ "/>
    </dxf>
    <dxf>
      <font>
        <b/>
        <color theme="0"/>
      </font>
      <numFmt numFmtId="3" formatCode="#,##0"/>
    </dxf>
    <dxf>
      <font>
        <b/>
        <color theme="0"/>
      </font>
      <numFmt numFmtId="180" formatCode="0.00_);[Red]\(0.00\)"/>
    </dxf>
    <dxf>
      <numFmt numFmtId="14" formatCode="0.00%"/>
    </dxf>
    <dxf>
      <numFmt numFmtId="181" formatCode="#,##0_ "/>
    </dxf>
    <dxf>
      <alignment vertical="center" readingOrder="0"/>
    </dxf>
    <dxf>
      <font>
        <sz val="9"/>
      </font>
    </dxf>
    <dxf>
      <alignment horizontal="center" readingOrder="0"/>
    </dxf>
    <dxf>
      <font>
        <sz val="10"/>
      </font>
    </dxf>
    <dxf>
      <alignment vertical="center" readingOrder="0"/>
    </dxf>
    <dxf>
      <font>
        <b/>
      </font>
    </dxf>
    <dxf>
      <font>
        <color theme="0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horizontal="right" readingOrder="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9" tint="0.59999389629810485"/>
          <bgColor theme="9" tint="0.59999389629810485"/>
        </patternFill>
      </fill>
    </dxf>
    <dxf>
      <font>
        <b/>
        <color theme="1"/>
      </font>
      <border>
        <left style="medium">
          <color theme="9" tint="0.59999389629810485"/>
        </left>
        <right style="medium">
          <color theme="9" tint="0.59999389629810485"/>
        </right>
        <top style="medium">
          <color theme="9" tint="0.59999389629810485"/>
        </top>
        <bottom style="medium">
          <color theme="9" tint="0.59999389629810485"/>
        </bottom>
      </border>
    </dxf>
    <dxf>
      <border>
        <left style="thin">
          <color theme="9" tint="0.39997558519241921"/>
        </left>
        <right style="thin">
          <color theme="9" tint="0.39997558519241921"/>
        </right>
      </border>
    </dxf>
    <dxf>
      <border>
        <top style="thin">
          <color theme="9" tint="0.39997558519241921"/>
        </top>
        <bottom style="thin">
          <color theme="9" tint="0.39997558519241921"/>
        </bottom>
        <horizontal style="thin">
          <color theme="9" tint="0.39997558519241921"/>
        </horizontal>
      </border>
    </dxf>
    <dxf>
      <font>
        <b/>
        <color theme="1"/>
      </font>
      <border>
        <top style="thin">
          <color theme="9" tint="-0.249977111117893"/>
        </top>
        <bottom style="medium">
          <color theme="9" tint="-0.249977111117893"/>
        </bottom>
      </border>
    </dxf>
    <dxf>
      <font>
        <b/>
        <color theme="0"/>
      </font>
      <fill>
        <patternFill patternType="solid">
          <fgColor theme="9"/>
          <bgColor theme="9"/>
        </patternFill>
      </fill>
      <border>
        <top style="medium">
          <color theme="9" tint="-0.249977111117893"/>
        </top>
      </border>
    </dxf>
    <dxf>
      <font>
        <color theme="1"/>
      </font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  <vertical style="thin">
          <color theme="9" tint="0.79998168889431442"/>
        </vertical>
        <horizontal style="thin">
          <color theme="9" tint="0.79998168889431442"/>
        </horizontal>
      </border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59999389629810485"/>
          <bgColor theme="8" tint="0.59999389629810485"/>
        </patternFill>
      </fill>
    </dxf>
    <dxf>
      <font>
        <b/>
        <color theme="1"/>
      </font>
      <border>
        <left style="medium">
          <color theme="8" tint="0.59999389629810485"/>
        </left>
        <right style="medium">
          <color theme="8" tint="0.59999389629810485"/>
        </right>
        <top style="medium">
          <color theme="8" tint="0.59999389629810485"/>
        </top>
        <bottom style="medium">
          <color theme="8" tint="0.59999389629810485"/>
        </bottom>
      </border>
    </dxf>
    <dxf>
      <border>
        <left style="thin">
          <color theme="8" tint="0.39997558519241921"/>
        </left>
        <right style="thin">
          <color theme="8" tint="0.39997558519241921"/>
        </right>
      </border>
    </dxf>
    <dxf>
      <border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  <dxf>
      <font>
        <b/>
        <color theme="1"/>
      </font>
      <border>
        <top style="thin">
          <color theme="8" tint="-0.249977111117893"/>
        </top>
        <bottom style="medium">
          <color theme="8" tint="-0.249977111117893"/>
        </bottom>
      </border>
    </dxf>
    <dxf>
      <font>
        <b/>
        <color theme="0"/>
      </font>
      <fill>
        <patternFill patternType="solid">
          <fgColor theme="8"/>
          <bgColor theme="8"/>
        </patternFill>
      </fill>
      <border>
        <top style="medium">
          <color theme="8" tint="-0.249977111117893"/>
        </top>
      </border>
    </dxf>
    <dxf>
      <font>
        <color theme="1"/>
      </font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 style="thin">
          <color theme="8" tint="0.79998168889431442"/>
        </vertical>
        <horizontal style="thin">
          <color theme="8" tint="0.79998168889431442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59999389629810485"/>
          <bgColor theme="7" tint="0.59999389629810485"/>
        </patternFill>
      </fill>
    </dxf>
    <dxf>
      <font>
        <b/>
        <color theme="1"/>
      </font>
      <border>
        <left style="medium">
          <color theme="7" tint="0.59999389629810485"/>
        </left>
        <right style="medium">
          <color theme="7" tint="0.59999389629810485"/>
        </right>
        <top style="medium">
          <color theme="7" tint="0.59999389629810485"/>
        </top>
        <bottom style="medium">
          <color theme="7" tint="0.59999389629810485"/>
        </bottom>
      </border>
    </dxf>
    <dxf>
      <border>
        <left style="thin">
          <color theme="7" tint="0.39997558519241921"/>
        </left>
        <right style="thin">
          <color theme="7" tint="0.39997558519241921"/>
        </right>
      </border>
    </dxf>
    <dxf>
      <border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  <dxf>
      <font>
        <b/>
        <color theme="1"/>
      </font>
      <border>
        <top style="thin">
          <color theme="7" tint="-0.249977111117893"/>
        </top>
        <bottom style="medium">
          <color theme="7" tint="-0.249977111117893"/>
        </bottom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top style="medium">
          <color theme="7" tint="-0.249977111117893"/>
        </top>
      </border>
    </dxf>
    <dxf>
      <font>
        <color theme="1"/>
      </font>
      <fill>
        <patternFill patternType="none">
          <bgColor auto="1"/>
        </patternFill>
      </fill>
      <border>
        <left style="medium">
          <color theme="7"/>
        </left>
        <right style="medium">
          <color theme="7"/>
        </right>
        <top style="medium">
          <color theme="7"/>
        </top>
        <bottom style="medium">
          <color theme="7"/>
        </bottom>
        <vertical style="thin">
          <color theme="7" tint="0.79998168889431442"/>
        </vertical>
        <horizontal style="thin">
          <color theme="7" tint="0.79998168889431442"/>
        </horizontal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  <border>
        <left style="medium">
          <color theme="6" tint="0.59999389629810485"/>
        </left>
        <right style="medium">
          <color theme="6" tint="0.59999389629810485"/>
        </right>
        <top style="medium">
          <color theme="6" tint="0.59999389629810485"/>
        </top>
        <bottom style="medium">
          <color theme="6" tint="0.59999389629810485"/>
        </bottom>
      </border>
    </dxf>
    <dxf>
      <border>
        <left style="thin">
          <color theme="6" tint="0.39997558519241921"/>
        </left>
        <right style="thin">
          <color theme="6" tint="0.39997558519241921"/>
        </right>
      </border>
    </dxf>
    <dxf>
      <border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  <dxf>
      <font>
        <b/>
        <color theme="1"/>
      </font>
      <border>
        <top style="thin">
          <color theme="6" tint="-0.249977111117893"/>
        </top>
        <bottom style="medium">
          <color theme="6" tint="-0.249977111117893"/>
        </bottom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top style="medium">
          <color theme="6" tint="-0.249977111117893"/>
        </top>
      </border>
    </dxf>
    <dxf>
      <font>
        <color theme="1"/>
      </font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 style="thin">
          <color theme="5" tint="0.39997558519241921"/>
        </left>
        <right style="thin">
          <color theme="5" tint="0.39997558519241921"/>
        </right>
      </border>
    </dxf>
    <dxf>
      <border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 tint="-0.249977111117893"/>
        </top>
      </border>
    </dxf>
    <dxf>
      <font>
        <color theme="1"/>
      </font>
      <border>
        <left style="medium">
          <color rgb="FFCC0000"/>
        </left>
        <right style="medium">
          <color rgb="FFCC0000"/>
        </right>
        <top style="medium">
          <color rgb="FFCC0000"/>
        </top>
        <bottom style="medium">
          <color rgb="FFCC0000"/>
        </bottom>
        <vertical style="thin">
          <color theme="5" tint="0.79998168889431442"/>
        </vertical>
        <horizontal style="thin">
          <color theme="5" tint="0.79998168889431442"/>
        </horizontal>
      </border>
    </dxf>
  </dxfs>
  <tableStyles count="5" defaultTableStyle="TableStyleMedium2" defaultPivotStyle="PivotStyleMedium9">
    <tableStyle name="PivotStyleMedium10 2" table="0" count="12">
      <tableStyleElement type="wholeTable" dxfId="958"/>
      <tableStyleElement type="headerRow" dxfId="957"/>
      <tableStyleElement type="totalRow" dxfId="956"/>
      <tableStyleElement type="firstRowStripe" dxfId="955"/>
      <tableStyleElement type="firstColumnStripe" dxfId="954"/>
      <tableStyleElement type="firstSubtotalColumn" dxfId="953"/>
      <tableStyleElement type="firstSubtotalRow" dxfId="952"/>
      <tableStyleElement type="secondSubtotalRow" dxfId="951"/>
      <tableStyleElement type="firstRowSubheading" dxfId="950"/>
      <tableStyleElement type="secondRowSubheading" dxfId="949"/>
      <tableStyleElement type="pageFieldLabels" dxfId="948"/>
      <tableStyleElement type="pageFieldValues" dxfId="947"/>
    </tableStyle>
    <tableStyle name="PivotStyleMedium11 2" table="0" count="12">
      <tableStyleElement type="wholeTable" dxfId="946"/>
      <tableStyleElement type="headerRow" dxfId="945"/>
      <tableStyleElement type="totalRow" dxfId="944"/>
      <tableStyleElement type="firstRowStripe" dxfId="943"/>
      <tableStyleElement type="firstColumnStripe" dxfId="942"/>
      <tableStyleElement type="firstSubtotalColumn" dxfId="941"/>
      <tableStyleElement type="firstSubtotalRow" dxfId="940"/>
      <tableStyleElement type="secondSubtotalRow" dxfId="939"/>
      <tableStyleElement type="firstRowSubheading" dxfId="938"/>
      <tableStyleElement type="secondRowSubheading" dxfId="937"/>
      <tableStyleElement type="pageFieldLabels" dxfId="936"/>
      <tableStyleElement type="pageFieldValues" dxfId="935"/>
    </tableStyle>
    <tableStyle name="PivotStyleMedium12 2" table="0" count="12">
      <tableStyleElement type="wholeTable" dxfId="934"/>
      <tableStyleElement type="headerRow" dxfId="933"/>
      <tableStyleElement type="totalRow" dxfId="932"/>
      <tableStyleElement type="firstRowStripe" dxfId="931"/>
      <tableStyleElement type="firstColumnStripe" dxfId="930"/>
      <tableStyleElement type="firstSubtotalColumn" dxfId="929"/>
      <tableStyleElement type="firstSubtotalRow" dxfId="928"/>
      <tableStyleElement type="secondSubtotalRow" dxfId="927"/>
      <tableStyleElement type="firstRowSubheading" dxfId="926"/>
      <tableStyleElement type="secondRowSubheading" dxfId="925"/>
      <tableStyleElement type="pageFieldLabels" dxfId="924"/>
      <tableStyleElement type="pageFieldValues" dxfId="923"/>
    </tableStyle>
    <tableStyle name="PivotStyleMedium13 2" table="0" count="12">
      <tableStyleElement type="wholeTable" dxfId="922"/>
      <tableStyleElement type="headerRow" dxfId="921"/>
      <tableStyleElement type="totalRow" dxfId="920"/>
      <tableStyleElement type="firstRowStripe" dxfId="919"/>
      <tableStyleElement type="firstColumnStripe" dxfId="918"/>
      <tableStyleElement type="firstSubtotalColumn" dxfId="917"/>
      <tableStyleElement type="firstSubtotalRow" dxfId="916"/>
      <tableStyleElement type="secondSubtotalRow" dxfId="915"/>
      <tableStyleElement type="firstRowSubheading" dxfId="914"/>
      <tableStyleElement type="secondRowSubheading" dxfId="913"/>
      <tableStyleElement type="pageFieldLabels" dxfId="912"/>
      <tableStyleElement type="pageFieldValues" dxfId="911"/>
    </tableStyle>
    <tableStyle name="PivotStyleMedium14 2" table="0" count="12">
      <tableStyleElement type="wholeTable" dxfId="910"/>
      <tableStyleElement type="headerRow" dxfId="909"/>
      <tableStyleElement type="totalRow" dxfId="908"/>
      <tableStyleElement type="firstRowStripe" dxfId="907"/>
      <tableStyleElement type="firstColumnStripe" dxfId="906"/>
      <tableStyleElement type="firstSubtotalColumn" dxfId="905"/>
      <tableStyleElement type="firstSubtotalRow" dxfId="904"/>
      <tableStyleElement type="secondSubtotalRow" dxfId="903"/>
      <tableStyleElement type="firstRowSubheading" dxfId="902"/>
      <tableStyleElement type="secondRowSubheading" dxfId="901"/>
      <tableStyleElement type="pageFieldLabels" dxfId="900"/>
      <tableStyleElement type="pageFieldValues" dxfId="899"/>
    </tableStyle>
  </tableStyles>
  <colors>
    <mruColors>
      <color rgb="FFCC0000"/>
      <color rgb="FFE10000"/>
      <color rgb="FFFFD1D1"/>
      <color rgb="FFE4E4E4"/>
      <color rgb="FFEAEAEA"/>
      <color rgb="FFFF7575"/>
      <color rgb="FFFF7C80"/>
      <color rgb="FFFFFF69"/>
      <color rgb="FFFFFF4F"/>
      <color rgb="FF007A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d" refreshedDate="43025.668864004627" missingItemsLimit="0" createdVersion="5" refreshedVersion="5" minRefreshableVersion="3" recordCount="40">
  <cacheSource type="worksheet">
    <worksheetSource ref="A1:AA1048576" sheet="基础数据"/>
  </cacheSource>
  <cacheFields count="39">
    <cacheField name="日期" numFmtId="0">
      <sharedItems containsNonDate="0" containsDate="1" containsString="0" containsBlank="1" minDate="2017-08-21T00:00:00" maxDate="2017-09-09T00:00:00" count="8">
        <d v="2017-08-21T00:00:00"/>
        <d v="2017-08-23T00:00:00"/>
        <d v="2017-08-24T00:00:00"/>
        <d v="2017-09-05T00:00:00"/>
        <d v="2017-09-06T00:00:00"/>
        <d v="2017-09-07T00:00:00"/>
        <d v="2017-09-08T00:00:00"/>
        <m/>
      </sharedItems>
    </cacheField>
    <cacheField name="代理媒体" numFmtId="0">
      <sharedItems containsBlank="1"/>
    </cacheField>
    <cacheField name="媒体" numFmtId="0">
      <sharedItems containsBlank="1" count="16">
        <s v="风行网"/>
        <s v="网易新闻客户端"/>
        <s v="惠惠网PC"/>
        <s v="喜马拉雅FM"/>
        <s v="凤凰新闻客户端"/>
        <s v="车主无忧"/>
        <s v="凤凰"/>
        <s v="百度品专"/>
        <s v="360品专"/>
        <s v="搜狗品专"/>
        <s v="OPPO手机"/>
        <s v="2345导航"/>
        <s v="搜狗导航"/>
        <s v="QQ导航"/>
        <s v="360导航"/>
        <m/>
      </sharedItems>
    </cacheField>
    <cacheField name="(频道)" numFmtId="0">
      <sharedItems containsBlank="1"/>
    </cacheField>
    <cacheField name="广告位" numFmtId="0">
      <sharedItems containsBlank="1"/>
    </cacheField>
    <cacheField name="素材" numFmtId="0">
      <sharedItems containsBlank="1"/>
    </cacheField>
    <cacheField name="媒体类型" numFmtId="0">
      <sharedItems containsBlank="1" count="7">
        <s v="客户端"/>
        <s v="无线端"/>
        <s v="导购类"/>
        <s v="门户类"/>
        <s v="品专类"/>
        <s v="导航类"/>
        <m/>
      </sharedItems>
    </cacheField>
    <cacheField name="排期费用" numFmtId="0">
      <sharedItems containsString="0" containsBlank="1" containsNumber="1" minValue="0" maxValue="350000"/>
    </cacheField>
    <cacheField name="实际费用" numFmtId="0">
      <sharedItems containsString="0" containsBlank="1" containsNumber="1" minValue="0" maxValue="330188.67924528301"/>
    </cacheField>
    <cacheField name="渠道" numFmtId="0">
      <sharedItems containsBlank="1" count="6">
        <s v="OTV促销"/>
        <s v="品专促销"/>
        <s v="无线浏览器促销"/>
        <s v="导航促销"/>
        <s v="搜索促销"/>
        <m/>
      </sharedItems>
    </cacheField>
    <cacheField name="第三方曝光" numFmtId="0">
      <sharedItems containsString="0" containsBlank="1" containsNumber="1" containsInteger="1" minValue="0" maxValue="12091608"/>
    </cacheField>
    <cacheField name="第三方点击" numFmtId="0">
      <sharedItems containsString="0" containsBlank="1" containsNumber="1" containsInteger="1" minValue="0" maxValue="251750"/>
    </cacheField>
    <cacheField name="媒体曝光" numFmtId="0">
      <sharedItems containsString="0" containsBlank="1" containsNumber="1" containsInteger="1" minValue="0" maxValue="12146277"/>
    </cacheField>
    <cacheField name="媒体点击" numFmtId="0">
      <sharedItems containsString="0" containsBlank="1" containsNumber="1" containsInteger="1" minValue="0" maxValue="274553"/>
    </cacheField>
    <cacheField name="JD曝光" numFmtId="0">
      <sharedItems containsString="0" containsBlank="1" containsNumber="1" containsInteger="1" minValue="0" maxValue="11314184"/>
    </cacheField>
    <cacheField name="JD点击" numFmtId="0">
      <sharedItems containsString="0" containsBlank="1" containsNumber="1" containsInteger="1" minValue="117" maxValue="239494"/>
    </cacheField>
    <cacheField name="PV" numFmtId="0">
      <sharedItems containsString="0" containsBlank="1" containsNumber="1" containsInteger="1" minValue="119" maxValue="517714"/>
    </cacheField>
    <cacheField name="UV" numFmtId="0">
      <sharedItems containsString="0" containsBlank="1" containsNumber="1" containsInteger="1" minValue="77" maxValue="224311"/>
    </cacheField>
    <cacheField name="有效下单用户" numFmtId="0">
      <sharedItems containsString="0" containsBlank="1" containsNumber="1" containsInteger="1" minValue="0" maxValue="2850"/>
    </cacheField>
    <cacheField name="有效首次购用户" numFmtId="0">
      <sharedItems containsString="0" containsBlank="1" containsNumber="1" containsInteger="1" minValue="0" maxValue="465"/>
    </cacheField>
    <cacheField name="订单量" numFmtId="0">
      <sharedItems containsString="0" containsBlank="1" containsNumber="1" containsInteger="1" minValue="0" maxValue="3295"/>
    </cacheField>
    <cacheField name="订单金额" numFmtId="0">
      <sharedItems containsString="0" containsBlank="1" containsNumber="1" minValue="0" maxValue="1273241.6000000001"/>
    </cacheField>
    <cacheField name="JD-CPC" numFmtId="180">
      <sharedItems containsString="0" containsBlank="1" containsNumber="1" minValue="0" maxValue="10.409889394925179"/>
    </cacheField>
    <cacheField name="JD-CPM" numFmtId="180">
      <sharedItems containsString="0" containsBlank="1" containsNumber="1" minValue="0" maxValue="19.16136660973428"/>
    </cacheField>
    <cacheField name="JD-CTR" numFmtId="0">
      <sharedItems containsString="0" containsBlank="1" containsNumber="1" minValue="0" maxValue="3.7186509380683838E-2"/>
    </cacheField>
    <cacheField name="ROI" numFmtId="0">
      <sharedItems containsString="0" containsBlank="1" containsNumber="1" minValue="0" maxValue="54.914908019999999"/>
    </cacheField>
    <cacheField name="设备类型" numFmtId="0">
      <sharedItems containsBlank="1" count="3">
        <s v="PC"/>
        <s v="M"/>
        <m/>
      </sharedItems>
    </cacheField>
    <cacheField name="JD-CPC-" numFmtId="0" formula="实际费用/JD点击" databaseField="0"/>
    <cacheField name="JD-CPM-" numFmtId="0" formula="实际费用/JD曝光*1000" databaseField="0"/>
    <cacheField name="JD-CTR-" numFmtId="0" formula="JD点击/JD曝光" databaseField="0"/>
    <cacheField name="第三方CPC-" numFmtId="0" formula="实际费用/第三方点击" databaseField="0"/>
    <cacheField name="第三方CPM-" numFmtId="0" formula="实际费用/第三方曝光*1000" databaseField="0"/>
    <cacheField name="第三方CTR-" numFmtId="0" formula="第三方点击/第三方曝光" databaseField="0"/>
    <cacheField name="分层-ROI" numFmtId="0" formula="订单金额/实际费用" databaseField="0"/>
    <cacheField name="媒体CPC-" numFmtId="0" formula="实际费用/媒体点击" databaseField="0"/>
    <cacheField name="媒体CPM-" numFmtId="0" formula="实际费用/媒体曝光*1000" databaseField="0"/>
    <cacheField name="媒体CTR-" numFmtId="0" formula="媒体点击/媒体曝光" databaseField="0"/>
    <cacheField name="客单价" numFmtId="0" formula="订单金额/订单量" databaseField="0"/>
    <cacheField name="转化率" numFmtId="0" formula="订单量/UV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s v="壹捌零广告有限公司"/>
    <x v="0"/>
    <s v="网站播放页"/>
    <s v="网站播放页异形-背景对联（与底纹互斥）"/>
    <s v="主会场1"/>
    <x v="0"/>
    <n v="39003.9"/>
    <n v="25242.146603773588"/>
    <x v="0"/>
    <n v="0"/>
    <n v="139703"/>
    <n v="8929800"/>
    <n v="140255"/>
    <n v="0"/>
    <n v="130755"/>
    <n v="240181"/>
    <n v="124434"/>
    <n v="511"/>
    <n v="173"/>
    <n v="602"/>
    <n v="227592.69999999899"/>
    <n v="0.19304918820522035"/>
    <n v="0"/>
    <n v="0"/>
    <n v="9.0163766011078827"/>
    <x v="0"/>
  </r>
  <r>
    <x v="0"/>
    <s v="壹捌零广告有限公司"/>
    <x v="0"/>
    <s v="风行客户端"/>
    <s v="客户端LISTBOX"/>
    <s v="主会场1"/>
    <x v="0"/>
    <n v="61000"/>
    <n v="39477.358490566039"/>
    <x v="0"/>
    <n v="12091608"/>
    <n v="251750"/>
    <n v="12146277"/>
    <n v="252677"/>
    <n v="11314184"/>
    <n v="239494"/>
    <n v="361478"/>
    <n v="224311"/>
    <n v="576"/>
    <n v="163"/>
    <n v="711"/>
    <n v="267852.82999999903"/>
    <n v="0.16483652404889493"/>
    <n v="3.489191840133238"/>
    <n v="2.1167589284388517E-2"/>
    <n v="6.7849734693877304"/>
    <x v="0"/>
  </r>
  <r>
    <x v="0"/>
    <s v="北京派瑞威行广告有限公司"/>
    <x v="1"/>
    <s v="网易新闻客户端启动页"/>
    <s v="启动页面（1/10轮替）（常规静态可点击）"/>
    <s v="无线主会场1"/>
    <x v="1"/>
    <n v="234000"/>
    <n v="162916.98113207545"/>
    <x v="0"/>
    <n v="0"/>
    <n v="40562"/>
    <n v="7425418"/>
    <n v="64731"/>
    <n v="0"/>
    <n v="32942"/>
    <n v="36491"/>
    <n v="22124"/>
    <n v="48"/>
    <n v="0"/>
    <n v="50"/>
    <n v="10899.6699999999"/>
    <n v="4.9455704308200916"/>
    <n v="0"/>
    <n v="0"/>
    <n v="6.6903216130451304E-2"/>
    <x v="1"/>
  </r>
  <r>
    <x v="0"/>
    <s v="北京成悦广告传媒有限公司"/>
    <x v="2"/>
    <s v="首页"/>
    <s v="商家热门活动文字链"/>
    <s v="主会场1"/>
    <x v="2"/>
    <n v="965.25"/>
    <n v="910.61320754716974"/>
    <x v="0"/>
    <n v="0"/>
    <n v="1864"/>
    <n v="1632497"/>
    <n v="1801"/>
    <n v="0"/>
    <n v="1725"/>
    <n v="2798"/>
    <n v="1342"/>
    <n v="5"/>
    <n v="0"/>
    <n v="9"/>
    <n v="3245.22"/>
    <n v="0.52789171452009842"/>
    <n v="0"/>
    <n v="0"/>
    <n v="3.5637743589743591"/>
    <x v="0"/>
  </r>
  <r>
    <x v="0"/>
    <s v="北京奥馨联合广告有限公司"/>
    <x v="3"/>
    <s v="播放页banner"/>
    <s v="播放页评论底部banner"/>
    <s v="无线主会场1"/>
    <x v="1"/>
    <n v="0"/>
    <n v="0"/>
    <x v="0"/>
    <n v="3045006"/>
    <n v="463"/>
    <n v="3147940"/>
    <n v="532"/>
    <n v="2969206"/>
    <n v="380"/>
    <n v="621"/>
    <n v="255"/>
    <n v="1"/>
    <n v="0"/>
    <n v="1"/>
    <n v="188"/>
    <n v="0"/>
    <n v="0"/>
    <n v="1.2798034221943509E-4"/>
    <n v="0"/>
    <x v="1"/>
  </r>
  <r>
    <x v="0"/>
    <s v="华扬联众数字技术股份有限公司"/>
    <x v="4"/>
    <s v="客户端新闻启动页"/>
    <s v="启动页-封面故事-静态可点击（1/8轮播）"/>
    <s v="无线主会场1"/>
    <x v="1"/>
    <n v="90000"/>
    <n v="72849.056603773584"/>
    <x v="0"/>
    <n v="0"/>
    <n v="51584"/>
    <n v="4215570"/>
    <n v="58590"/>
    <n v="0"/>
    <n v="48257"/>
    <n v="39269"/>
    <n v="26125"/>
    <n v="33"/>
    <n v="1"/>
    <n v="43"/>
    <n v="9310.7499999999909"/>
    <n v="1.5096059971356193"/>
    <n v="0"/>
    <n v="0"/>
    <n v="0.12780879305879295"/>
    <x v="1"/>
  </r>
  <r>
    <x v="0"/>
    <s v="北京成悦广告传媒有限公司"/>
    <x v="2"/>
    <s v="首页"/>
    <s v="顶部通栏"/>
    <s v="主会场1"/>
    <x v="2"/>
    <n v="2123.5500000000002"/>
    <n v="2003.3490566037738"/>
    <x v="0"/>
    <n v="0"/>
    <n v="1785"/>
    <n v="1638536"/>
    <n v="1714"/>
    <n v="0"/>
    <n v="1650"/>
    <n v="3504"/>
    <n v="1242"/>
    <n v="9"/>
    <n v="0"/>
    <n v="10"/>
    <n v="16753.539999999899"/>
    <n v="1.2141509433962265"/>
    <n v="0"/>
    <n v="0"/>
    <n v="8.3627663111298958"/>
    <x v="0"/>
  </r>
  <r>
    <x v="0"/>
    <s v="北京奥馨联合广告有限公司"/>
    <x v="3"/>
    <s v="闪屏"/>
    <s v="闪屏广告（1/4轮播）"/>
    <s v="无线主会场1"/>
    <x v="1"/>
    <n v="150000"/>
    <n v="91981.132075471687"/>
    <x v="0"/>
    <n v="4934420"/>
    <n v="209778"/>
    <n v="4618040"/>
    <n v="217966"/>
    <n v="4800343"/>
    <n v="178508"/>
    <n v="208517"/>
    <n v="118500"/>
    <n v="234"/>
    <n v="7"/>
    <n v="274"/>
    <n v="94945.76"/>
    <n v="0.51527736614309549"/>
    <n v="19.16136660973428"/>
    <n v="3.7186509380683838E-2"/>
    <n v="1.0322308266666667"/>
    <x v="1"/>
  </r>
  <r>
    <x v="0"/>
    <s v="北京成悦广告传媒有限公司"/>
    <x v="2"/>
    <s v="首页"/>
    <s v="4小时信息流置顶(10:00-14:00)"/>
    <s v="主会场1"/>
    <x v="2"/>
    <n v="5791.51"/>
    <n v="5463.6886792452833"/>
    <x v="0"/>
    <n v="0"/>
    <n v="4104"/>
    <n v="836721"/>
    <n v="3989"/>
    <n v="0"/>
    <n v="3786"/>
    <n v="7152"/>
    <n v="2933"/>
    <n v="19"/>
    <n v="0"/>
    <n v="21"/>
    <n v="5743.58"/>
    <n v="1.4431296036041426"/>
    <n v="0"/>
    <n v="0"/>
    <n v="1.0512275382413221"/>
    <x v="0"/>
  </r>
  <r>
    <x v="0"/>
    <s v="北京奥馨联合广告有限公司"/>
    <x v="3"/>
    <s v="分类页BANNER  "/>
    <s v="分类推荐页底部BANNER         "/>
    <s v="无线主会场1"/>
    <x v="1"/>
    <n v="0"/>
    <n v="0"/>
    <x v="0"/>
    <n v="1721974"/>
    <n v="142"/>
    <n v="1724777"/>
    <n v="163"/>
    <n v="1691096"/>
    <n v="117"/>
    <n v="119"/>
    <n v="77"/>
    <n v="0"/>
    <n v="0"/>
    <n v="0"/>
    <n v="0"/>
    <n v="0"/>
    <n v="0"/>
    <n v="6.91859007412944E-5"/>
    <n v="0"/>
    <x v="1"/>
  </r>
  <r>
    <x v="0"/>
    <s v="北京成悦广告传媒有限公司"/>
    <x v="2"/>
    <s v="首页"/>
    <s v="首页左侧竖条小广告位"/>
    <s v="主会场1"/>
    <x v="2"/>
    <n v="579.15"/>
    <n v="546.36792452830184"/>
    <x v="0"/>
    <n v="0"/>
    <n v="1257"/>
    <n v="1637905"/>
    <n v="1215"/>
    <n v="0"/>
    <n v="1166"/>
    <n v="2215"/>
    <n v="869"/>
    <n v="3"/>
    <n v="0"/>
    <n v="3"/>
    <n v="182.29999999999899"/>
    <n v="0.46858312566749727"/>
    <n v="0"/>
    <n v="0"/>
    <n v="0.33365794699127849"/>
    <x v="0"/>
  </r>
  <r>
    <x v="0"/>
    <s v="北京成悦广告传媒有限公司"/>
    <x v="2"/>
    <s v="惠惠购物助手"/>
    <s v="底部助手广告位"/>
    <s v="主会场1"/>
    <x v="2"/>
    <n v="9652.51"/>
    <n v="9106.1415094339627"/>
    <x v="0"/>
    <n v="0"/>
    <n v="5379"/>
    <n v="3529071"/>
    <n v="5107"/>
    <n v="0"/>
    <n v="4983"/>
    <n v="11773"/>
    <n v="3892"/>
    <n v="27"/>
    <n v="0"/>
    <n v="31"/>
    <n v="24218.7"/>
    <n v="1.8274416033381422"/>
    <n v="0"/>
    <n v="0"/>
    <n v="2.6596006634543761"/>
    <x v="0"/>
  </r>
  <r>
    <x v="0"/>
    <s v="北京派瑞威行广告有限公司"/>
    <x v="1"/>
    <s v="头条栏目第35条"/>
    <s v="信息流-大图模式（1/4轮替）"/>
    <s v="无线主会场1"/>
    <x v="1"/>
    <n v="0"/>
    <n v="0"/>
    <x v="0"/>
    <n v="0"/>
    <n v="13899"/>
    <n v="12042971"/>
    <n v="16124"/>
    <n v="0"/>
    <n v="8486"/>
    <n v="9525"/>
    <n v="4272"/>
    <n v="11"/>
    <n v="0"/>
    <n v="14"/>
    <n v="4280.5999999999904"/>
    <n v="0"/>
    <n v="0"/>
    <n v="0"/>
    <n v="0"/>
    <x v="1"/>
  </r>
  <r>
    <x v="0"/>
    <s v="北京成悦广告传媒有限公司"/>
    <x v="2"/>
    <s v="首页"/>
    <s v="底部固定通栏"/>
    <s v="主会场1"/>
    <x v="2"/>
    <n v="11583.01"/>
    <n v="10927.367924528302"/>
    <x v="0"/>
    <n v="0"/>
    <n v="7310"/>
    <n v="1636814"/>
    <n v="6923"/>
    <n v="0"/>
    <n v="6751"/>
    <n v="12159"/>
    <n v="5527"/>
    <n v="16"/>
    <n v="0"/>
    <n v="16"/>
    <n v="2134.5"/>
    <n v="1.6186295251856468"/>
    <n v="0"/>
    <n v="0"/>
    <n v="0.19533523669581568"/>
    <x v="0"/>
  </r>
  <r>
    <x v="0"/>
    <s v="北京成悦广告传媒有限公司"/>
    <x v="2"/>
    <s v="首页"/>
    <s v="包屏广告"/>
    <s v="主会场1"/>
    <x v="2"/>
    <n v="19305.02"/>
    <n v="18212.283018867925"/>
    <x v="0"/>
    <n v="0"/>
    <n v="11998"/>
    <n v="1637258"/>
    <n v="11777"/>
    <n v="0"/>
    <n v="11444"/>
    <n v="18670"/>
    <n v="9935"/>
    <n v="13"/>
    <n v="0"/>
    <n v="14"/>
    <n v="1363.36"/>
    <n v="1.5914263385938419"/>
    <n v="0"/>
    <n v="0"/>
    <n v="7.4859368185062738E-2"/>
    <x v="0"/>
  </r>
  <r>
    <x v="0"/>
    <s v="直签媒体"/>
    <x v="5"/>
    <s v="首页"/>
    <s v="BANNER"/>
    <s v="主会场1"/>
    <x v="1"/>
    <n v="0"/>
    <n v="0"/>
    <x v="0"/>
    <n v="0"/>
    <n v="12170"/>
    <n v="0"/>
    <n v="0"/>
    <n v="0"/>
    <n v="4532"/>
    <n v="11513"/>
    <n v="10142"/>
    <n v="10"/>
    <n v="1"/>
    <n v="20"/>
    <n v="62479.4"/>
    <n v="0"/>
    <n v="0"/>
    <n v="0"/>
    <n v="0"/>
    <x v="1"/>
  </r>
  <r>
    <x v="0"/>
    <s v="直签媒体"/>
    <x v="5"/>
    <s v="开屏"/>
    <s v="开屏广告"/>
    <s v="主会场1"/>
    <x v="1"/>
    <n v="0"/>
    <n v="0"/>
    <x v="0"/>
    <n v="0"/>
    <n v="15336"/>
    <n v="0"/>
    <n v="0"/>
    <n v="0"/>
    <n v="13988"/>
    <n v="16261"/>
    <n v="11131"/>
    <n v="20"/>
    <n v="0"/>
    <n v="30"/>
    <n v="13910.8299999999"/>
    <n v="0"/>
    <n v="0"/>
    <n v="0"/>
    <n v="0"/>
    <x v="1"/>
  </r>
  <r>
    <x v="0"/>
    <s v="华扬联众数字技术股份有限公司"/>
    <x v="6"/>
    <s v="资讯-首页"/>
    <s v="超屏浮层（1/2轮播）"/>
    <s v="主会场1"/>
    <x v="3"/>
    <n v="0"/>
    <n v="0"/>
    <x v="0"/>
    <n v="0"/>
    <n v="11892"/>
    <n v="1765320"/>
    <n v="13579"/>
    <n v="0"/>
    <n v="8993"/>
    <n v="9221"/>
    <n v="6633"/>
    <n v="7"/>
    <n v="0"/>
    <n v="7"/>
    <n v="1244.7"/>
    <n v="0"/>
    <n v="0"/>
    <n v="0"/>
    <n v="0"/>
    <x v="0"/>
  </r>
  <r>
    <x v="0"/>
    <s v="华扬联众数字技术股份有限公司"/>
    <x v="6"/>
    <s v="网站-首页"/>
    <s v="超屏浮层（1/3轮播）"/>
    <s v="主会场1"/>
    <x v="3"/>
    <n v="225000"/>
    <n v="182122.64150943395"/>
    <x v="0"/>
    <n v="0"/>
    <n v="241205"/>
    <n v="8352217"/>
    <n v="274553"/>
    <n v="0"/>
    <n v="195546"/>
    <n v="190851"/>
    <n v="137361"/>
    <n v="74"/>
    <n v="3"/>
    <n v="77"/>
    <n v="39084.06"/>
    <n v="0.93135447163037821"/>
    <n v="0"/>
    <n v="0"/>
    <n v="0.21460297125097125"/>
    <x v="0"/>
  </r>
  <r>
    <x v="0"/>
    <s v="华扬联众数字技术股份有限公司"/>
    <x v="4"/>
    <s v="客户端新闻启动页"/>
    <s v="启动页-封面故事-静态可点击（1/8轮播）-赠送"/>
    <s v="无线主会场1"/>
    <x v="1"/>
    <n v="0"/>
    <n v="0"/>
    <x v="0"/>
    <n v="0"/>
    <n v="51658"/>
    <n v="4315537"/>
    <n v="58833"/>
    <n v="0"/>
    <n v="48311"/>
    <n v="38995"/>
    <n v="26032"/>
    <n v="21"/>
    <n v="0"/>
    <n v="32"/>
    <n v="4985.7"/>
    <n v="0"/>
    <n v="0"/>
    <n v="0"/>
    <n v="0"/>
    <x v="1"/>
  </r>
  <r>
    <x v="1"/>
    <s v="直签媒体"/>
    <x v="7"/>
    <s v="炫动品专"/>
    <s v="炫动品专"/>
    <s v="品专素材"/>
    <x v="4"/>
    <n v="300000"/>
    <n v="283018.86792452831"/>
    <x v="1"/>
    <n v="0"/>
    <n v="0"/>
    <n v="0"/>
    <n v="0"/>
    <n v="0"/>
    <n v="28228"/>
    <n v="200093"/>
    <n v="22642"/>
    <n v="937"/>
    <n v="71"/>
    <n v="1064"/>
    <n v="555789.39"/>
    <n v="10.026175000868935"/>
    <n v="0"/>
    <n v="0"/>
    <n v="1.9637891780000001"/>
    <x v="0"/>
  </r>
  <r>
    <x v="1"/>
    <s v="直签媒体"/>
    <x v="8"/>
    <s v="炫动品专"/>
    <s v="炫动品专"/>
    <s v="品专素材"/>
    <x v="4"/>
    <n v="40000"/>
    <n v="37735.849056603773"/>
    <x v="1"/>
    <n v="0"/>
    <n v="0"/>
    <n v="0"/>
    <n v="0"/>
    <n v="0"/>
    <n v="3625"/>
    <n v="31467"/>
    <n v="3141"/>
    <n v="134"/>
    <n v="13"/>
    <n v="152"/>
    <n v="57296.57"/>
    <n v="10.409889394925179"/>
    <n v="0"/>
    <n v="0"/>
    <n v="1.518359105"/>
    <x v="0"/>
  </r>
  <r>
    <x v="1"/>
    <s v="直签媒体"/>
    <x v="9"/>
    <s v="炫动品专"/>
    <s v="炫动品专"/>
    <s v="品专素材"/>
    <x v="4"/>
    <n v="10000"/>
    <n v="9433.9622641509432"/>
    <x v="1"/>
    <n v="0"/>
    <n v="0"/>
    <n v="0"/>
    <n v="0"/>
    <n v="0"/>
    <n v="13679"/>
    <n v="123917"/>
    <n v="11638"/>
    <n v="816"/>
    <n v="78"/>
    <n v="954"/>
    <n v="518065.17"/>
    <n v="0.68966753886621412"/>
    <n v="0"/>
    <n v="0"/>
    <n v="54.914908019999999"/>
    <x v="0"/>
  </r>
  <r>
    <x v="2"/>
    <s v="直签媒体"/>
    <x v="10"/>
    <s v="浏览器"/>
    <s v="信息流大图"/>
    <s v="第一版"/>
    <x v="1"/>
    <n v="50000"/>
    <n v="47169.811320754714"/>
    <x v="2"/>
    <n v="0"/>
    <n v="0"/>
    <n v="0"/>
    <n v="0"/>
    <n v="2534091"/>
    <n v="35336"/>
    <n v="40347"/>
    <n v="28695"/>
    <n v="13"/>
    <n v="6"/>
    <n v="14"/>
    <n v="2216"/>
    <n v="1.3348939133109212"/>
    <n v="18.614095279433418"/>
    <n v="1.3944250620834058E-2"/>
    <n v="4.6979200000000006E-2"/>
    <x v="1"/>
  </r>
  <r>
    <x v="3"/>
    <s v="直签媒体"/>
    <x v="11"/>
    <s v="导航首页"/>
    <s v="名站加粗"/>
    <s v="导航素材"/>
    <x v="5"/>
    <n v="55500"/>
    <n v="52358.490566037734"/>
    <x v="3"/>
    <n v="0"/>
    <n v="0"/>
    <n v="0"/>
    <n v="0"/>
    <n v="0"/>
    <n v="11530"/>
    <n v="61045"/>
    <n v="9807"/>
    <n v="239"/>
    <n v="11"/>
    <n v="274"/>
    <n v="126480.689999999"/>
    <n v="4.5410659640969415"/>
    <n v="0"/>
    <n v="0"/>
    <n v="2.4156672324324133"/>
    <x v="0"/>
  </r>
  <r>
    <x v="3"/>
    <s v="直签媒体"/>
    <x v="12"/>
    <s v="导航首页"/>
    <s v="气泡"/>
    <s v="导航素材"/>
    <x v="5"/>
    <n v="50000"/>
    <n v="47169.811320754714"/>
    <x v="3"/>
    <n v="0"/>
    <n v="0"/>
    <n v="0"/>
    <n v="0"/>
    <n v="0"/>
    <n v="8947"/>
    <n v="62570"/>
    <n v="8316"/>
    <n v="234"/>
    <n v="27"/>
    <n v="276"/>
    <n v="95009.95"/>
    <n v="5.2721371767916301"/>
    <n v="0"/>
    <n v="0"/>
    <n v="2.0142109399999999"/>
    <x v="0"/>
  </r>
  <r>
    <x v="3"/>
    <s v="直签媒体"/>
    <x v="13"/>
    <s v="导航首页"/>
    <s v="气泡"/>
    <s v="导航素材"/>
    <x v="5"/>
    <n v="10000"/>
    <n v="9433.9622641509432"/>
    <x v="3"/>
    <n v="0"/>
    <n v="0"/>
    <n v="0"/>
    <n v="0"/>
    <n v="0"/>
    <n v="3589"/>
    <n v="24324"/>
    <n v="3297"/>
    <n v="90"/>
    <n v="4"/>
    <n v="105"/>
    <n v="26080.07"/>
    <n v="2.6285768359294912"/>
    <n v="0"/>
    <n v="0"/>
    <n v="2.76448742"/>
    <x v="0"/>
  </r>
  <r>
    <x v="4"/>
    <s v="直签媒体"/>
    <x v="11"/>
    <s v="导航首页"/>
    <s v="名站加粗"/>
    <s v="导航素材"/>
    <x v="5"/>
    <n v="55500"/>
    <n v="52358.490566037734"/>
    <x v="3"/>
    <n v="0"/>
    <n v="0"/>
    <n v="0"/>
    <n v="0"/>
    <n v="0"/>
    <n v="12803"/>
    <n v="64592"/>
    <n v="10531"/>
    <n v="223"/>
    <n v="7"/>
    <n v="243"/>
    <n v="131852.85"/>
    <n v="4.0895485875214979"/>
    <n v="0"/>
    <n v="0"/>
    <n v="2.5182706486486488"/>
    <x v="0"/>
  </r>
  <r>
    <x v="4"/>
    <s v="直签媒体"/>
    <x v="14"/>
    <s v="导航首页"/>
    <s v="异形气泡"/>
    <s v="导航素材"/>
    <x v="5"/>
    <n v="150000"/>
    <n v="141509.43396226416"/>
    <x v="3"/>
    <n v="0"/>
    <n v="0"/>
    <n v="0"/>
    <n v="0"/>
    <n v="0"/>
    <n v="50882"/>
    <n v="248862"/>
    <n v="44735"/>
    <n v="527"/>
    <n v="26"/>
    <n v="588"/>
    <n v="223166.84999999899"/>
    <n v="2.7811295539142362"/>
    <n v="0"/>
    <n v="0"/>
    <n v="1.5770457399999929"/>
    <x v="0"/>
  </r>
  <r>
    <x v="4"/>
    <s v="直签媒体"/>
    <x v="12"/>
    <s v="导航首页"/>
    <s v="异形气泡"/>
    <s v="导航素材"/>
    <x v="5"/>
    <n v="80000"/>
    <n v="75471.698113207545"/>
    <x v="3"/>
    <n v="0"/>
    <n v="0"/>
    <n v="0"/>
    <n v="0"/>
    <n v="0"/>
    <n v="58203"/>
    <n v="517714"/>
    <n v="48126"/>
    <n v="2850"/>
    <n v="465"/>
    <n v="3295"/>
    <n v="1273241.6000000001"/>
    <n v="1.2966977323025883"/>
    <n v="0"/>
    <n v="0"/>
    <n v="16.870451200000002"/>
    <x v="0"/>
  </r>
  <r>
    <x v="4"/>
    <s v="直签媒体"/>
    <x v="13"/>
    <s v="导航首页"/>
    <s v="异形气泡"/>
    <s v="导航素材"/>
    <x v="5"/>
    <n v="20000"/>
    <n v="18867.924528301886"/>
    <x v="3"/>
    <n v="0"/>
    <n v="0"/>
    <n v="0"/>
    <n v="0"/>
    <n v="0"/>
    <n v="26664"/>
    <n v="247057"/>
    <n v="22849"/>
    <n v="1075"/>
    <n v="94"/>
    <n v="1301"/>
    <n v="578645.98"/>
    <n v="0.70761793160448117"/>
    <n v="0"/>
    <n v="0"/>
    <n v="30.66823694"/>
    <x v="0"/>
  </r>
  <r>
    <x v="5"/>
    <s v="直签媒体"/>
    <x v="14"/>
    <s v="导航首页"/>
    <s v="异形气泡"/>
    <s v="导航素材"/>
    <x v="5"/>
    <n v="150000"/>
    <n v="141509.43396226416"/>
    <x v="3"/>
    <n v="0"/>
    <n v="0"/>
    <n v="0"/>
    <n v="0"/>
    <n v="0"/>
    <n v="47667"/>
    <n v="242680"/>
    <n v="42496"/>
    <n v="618"/>
    <n v="32"/>
    <n v="787"/>
    <n v="290219.109999999"/>
    <n v="2.9687086236235585"/>
    <n v="0"/>
    <n v="0"/>
    <n v="2.0508817106666597"/>
    <x v="0"/>
  </r>
  <r>
    <x v="5"/>
    <s v="直签媒体"/>
    <x v="14"/>
    <s v="PC浏览器"/>
    <s v="今日首发"/>
    <s v="导航素材"/>
    <x v="5"/>
    <n v="350000"/>
    <n v="330188.67924528301"/>
    <x v="3"/>
    <n v="0"/>
    <n v="0"/>
    <n v="0"/>
    <n v="0"/>
    <n v="0"/>
    <n v="140402"/>
    <n v="242468"/>
    <n v="100506"/>
    <n v="305"/>
    <n v="15"/>
    <n v="357"/>
    <n v="251838.679999999"/>
    <n v="2.3517377191584381"/>
    <n v="0"/>
    <n v="0"/>
    <n v="0.76271143085713988"/>
    <x v="0"/>
  </r>
  <r>
    <x v="5"/>
    <s v="直签媒体"/>
    <x v="12"/>
    <s v="导航首页"/>
    <s v="顶通"/>
    <s v="导航素材"/>
    <x v="5"/>
    <n v="80000"/>
    <n v="75471.698113207545"/>
    <x v="3"/>
    <n v="0"/>
    <n v="0"/>
    <n v="0"/>
    <n v="0"/>
    <n v="0"/>
    <n v="145163"/>
    <n v="222572"/>
    <n v="86915"/>
    <n v="425"/>
    <n v="55"/>
    <n v="511"/>
    <n v="349274.08999999898"/>
    <n v="0.51991001917298174"/>
    <n v="0"/>
    <n v="0"/>
    <n v="4.6278816924999866"/>
    <x v="0"/>
  </r>
  <r>
    <x v="5"/>
    <s v="直签媒体"/>
    <x v="13"/>
    <s v="导航首页"/>
    <s v="顶通"/>
    <s v="导航素材"/>
    <x v="5"/>
    <n v="30000"/>
    <n v="28301.886792452828"/>
    <x v="3"/>
    <n v="0"/>
    <n v="0"/>
    <n v="0"/>
    <n v="0"/>
    <n v="0"/>
    <n v="55176"/>
    <n v="117335"/>
    <n v="37644"/>
    <n v="234"/>
    <n v="14"/>
    <n v="280"/>
    <n v="196816.30999999901"/>
    <n v="0.51293835711999469"/>
    <n v="0"/>
    <n v="0"/>
    <n v="6.9541762866666321"/>
    <x v="0"/>
  </r>
  <r>
    <x v="6"/>
    <s v="直签媒体"/>
    <x v="14"/>
    <s v="导航首页"/>
    <s v="异形气泡"/>
    <s v="导航素材"/>
    <x v="5"/>
    <n v="150000"/>
    <n v="141509.43396226416"/>
    <x v="3"/>
    <n v="0"/>
    <n v="0"/>
    <n v="0"/>
    <n v="0"/>
    <n v="0"/>
    <n v="38775"/>
    <n v="205736"/>
    <n v="35081"/>
    <n v="557"/>
    <n v="16"/>
    <n v="639"/>
    <n v="283538.33999999898"/>
    <n v="3.6495018429984309"/>
    <n v="0"/>
    <n v="0"/>
    <n v="2.0036709359999927"/>
    <x v="0"/>
  </r>
  <r>
    <x v="6"/>
    <s v="直签媒体"/>
    <x v="14"/>
    <s v="PC浏览器"/>
    <s v="今日首发"/>
    <s v="导航素材"/>
    <x v="5"/>
    <n v="350000"/>
    <n v="330188.67924528301"/>
    <x v="3"/>
    <n v="0"/>
    <n v="0"/>
    <n v="0"/>
    <n v="0"/>
    <n v="0"/>
    <n v="114308"/>
    <n v="179173"/>
    <n v="81225"/>
    <n v="236"/>
    <n v="9"/>
    <n v="269"/>
    <n v="244401.28999999899"/>
    <n v="2.8885876688008101"/>
    <n v="0"/>
    <n v="0"/>
    <n v="0.74018676399999694"/>
    <x v="0"/>
  </r>
  <r>
    <x v="6"/>
    <s v="直签媒体"/>
    <x v="12"/>
    <s v="导航首页"/>
    <s v="顶通"/>
    <s v="导航素材"/>
    <x v="5"/>
    <n v="80000"/>
    <n v="75471.698113207545"/>
    <x v="4"/>
    <n v="0"/>
    <n v="0"/>
    <n v="0"/>
    <n v="0"/>
    <n v="0"/>
    <n v="135868"/>
    <n v="198922"/>
    <n v="82169"/>
    <n v="378"/>
    <n v="40"/>
    <n v="425"/>
    <n v="221488.19999999899"/>
    <n v="0.55547809722088748"/>
    <n v="0"/>
    <n v="0"/>
    <n v="2.9347186499999869"/>
    <x v="0"/>
  </r>
  <r>
    <x v="6"/>
    <s v="直签媒体"/>
    <x v="13"/>
    <s v="导航首页"/>
    <s v="顶通"/>
    <s v="导航素材"/>
    <x v="5"/>
    <n v="30000"/>
    <n v="28301.886792452828"/>
    <x v="4"/>
    <n v="0"/>
    <n v="0"/>
    <n v="0"/>
    <n v="0"/>
    <n v="0"/>
    <n v="56271"/>
    <n v="133912"/>
    <n v="39791"/>
    <n v="254"/>
    <n v="35"/>
    <n v="284"/>
    <n v="179460.959999999"/>
    <n v="0.50295688351820345"/>
    <n v="0"/>
    <n v="0"/>
    <n v="6.3409539199999649"/>
    <x v="0"/>
  </r>
  <r>
    <x v="7"/>
    <m/>
    <x v="15"/>
    <m/>
    <m/>
    <m/>
    <x v="6"/>
    <m/>
    <m/>
    <x v="5"/>
    <m/>
    <m/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U5" firstHeaderRow="0" firstDataRow="1" firstDataCol="1" rowPageCount="1" colPageCount="1"/>
  <pivotFields count="39">
    <pivotField axis="axisRow" compact="0" numFmtId="14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h="1" x="5"/>
        <item h="1" x="1"/>
        <item h="1" x="2"/>
        <item h="1" x="3"/>
        <item h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1">
    <pageField fld="9" hier="-1"/>
  </pageFields>
  <dataFields count="20">
    <dataField name=" 排期费用" fld="7" baseField="0" baseItem="0" numFmtId="5"/>
    <dataField name=" 实际费用" fld="8" baseField="0" baseItem="108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0" baseItem="0"/>
    <dataField name=" 有效首次购用户" fld="19" baseField="0" baseItem="0"/>
    <dataField name=" 订单量" fld="20" baseField="0" baseItem="108" numFmtId="181"/>
    <dataField name=" 订单金额" fld="21" baseField="0" baseItem="0" numFmtId="181"/>
    <dataField name=" 客单价" fld="37" baseField="0" baseItem="0" numFmtId="181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0" baseItem="0" numFmtId="10"/>
    <dataField name=" 第三方点击" fld="11" baseField="2" baseItem="2" numFmtId="3"/>
    <dataField name=" 第三方曝光" fld="10" baseField="2" baseItem="2" numFmtId="3"/>
    <dataField name=" 媒体点击" fld="13" baseField="2" baseItem="2" numFmtId="3"/>
    <dataField name=" 媒体曝光" fld="12" baseField="2" baseItem="2" numFmtId="3"/>
  </dataFields>
  <formats count="59">
    <format dxfId="898">
      <pivotArea type="all" dataOnly="0" outline="0" fieldPosition="0"/>
    </format>
    <format dxfId="897">
      <pivotArea type="all" dataOnly="0" outline="0" fieldPosition="0"/>
    </format>
    <format dxfId="896">
      <pivotArea type="all" dataOnly="0" outline="0" fieldPosition="0"/>
    </format>
    <format dxfId="895">
      <pivotArea field="2" type="button" dataOnly="0" labelOnly="1" outline="0"/>
    </format>
    <format dxfId="894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893">
      <pivotArea field="2" type="button" dataOnly="0" labelOnly="1" outline="0"/>
    </format>
    <format dxfId="892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891">
      <pivotArea grandRow="1" outline="0" collapsedLevelsAreSubtotals="1" fieldPosition="0"/>
    </format>
    <format dxfId="890">
      <pivotArea dataOnly="0" labelOnly="1" grandRow="1" outline="0" fieldPosition="0"/>
    </format>
    <format dxfId="889">
      <pivotArea outline="0" collapsedLevelsAreSubtotals="1" fieldPosition="0">
        <references count="1">
          <reference field="4294967294" count="12" selected="0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888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887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886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885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884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883">
      <pivotArea field="2" type="button" dataOnly="0" labelOnly="1" outline="0"/>
    </format>
    <format dxfId="882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881">
      <pivotArea grandRow="1" outline="0" collapsedLevelsAreSubtotals="1" fieldPosition="0"/>
    </format>
    <format dxfId="880">
      <pivotArea dataOnly="0" labelOnly="1" grandRow="1" outline="0" fieldPosition="0"/>
    </format>
    <format dxfId="879">
      <pivotArea field="2" type="button" dataOnly="0" labelOnly="1" outline="0"/>
    </format>
    <format dxfId="878">
      <pivotArea dataOnly="0" labelOnly="1" grandRow="1" outline="0" fieldPosition="0"/>
    </format>
    <format dxfId="877">
      <pivotArea field="2" type="button" dataOnly="0" labelOnly="1" outline="0"/>
    </format>
    <format dxfId="876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875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874">
      <pivotArea outline="0" collapsedLevelsAreSubtotals="1" fieldPosition="0"/>
    </format>
    <format dxfId="873">
      <pivotArea field="2" type="button" dataOnly="0" labelOnly="1" outline="0"/>
    </format>
    <format dxfId="872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871">
      <pivotArea type="all" dataOnly="0" outline="0" fieldPosition="0"/>
    </format>
    <format dxfId="870">
      <pivotArea outline="0" collapsedLevelsAreSubtotals="1" fieldPosition="0"/>
    </format>
    <format dxfId="869">
      <pivotArea dataOnly="0" labelOnly="1" grandRow="1" outline="0" fieldPosition="0"/>
    </format>
    <format dxfId="868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867">
      <pivotArea type="all" dataOnly="0" outline="0" fieldPosition="0"/>
    </format>
    <format dxfId="866">
      <pivotArea outline="0" collapsedLevelsAreSubtotals="1" fieldPosition="0"/>
    </format>
    <format dxfId="865">
      <pivotArea dataOnly="0" labelOnly="1" grandRow="1" outline="0" fieldPosition="0"/>
    </format>
    <format dxfId="864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863">
      <pivotArea field="9" type="button" dataOnly="0" labelOnly="1" outline="0" axis="axisPage" fieldPosition="0"/>
    </format>
    <format dxfId="862">
      <pivotArea dataOnly="0" labelOnly="1" outline="0" fieldPosition="0">
        <references count="1">
          <reference field="9" count="0"/>
        </references>
      </pivotArea>
    </format>
    <format dxfId="861">
      <pivotArea field="0" type="button" dataOnly="0" labelOnly="1" outline="0" axis="axisRow" fieldPosition="0"/>
    </format>
    <format dxfId="860">
      <pivotArea field="0" type="button" dataOnly="0" labelOnly="1" outline="0" axis="axisRow" fieldPosition="0"/>
    </format>
    <format dxfId="859">
      <pivotArea field="0" type="button" dataOnly="0" labelOnly="1" outline="0" axis="axisRow" fieldPosition="0"/>
    </format>
    <format dxfId="858">
      <pivotArea field="0" type="button" dataOnly="0" labelOnly="1" outline="0" axis="axisRow" fieldPosition="0"/>
    </format>
    <format dxfId="857">
      <pivotArea field="0" type="button" dataOnly="0" labelOnly="1" outline="0" axis="axisRow" fieldPosition="0"/>
    </format>
    <format dxfId="856">
      <pivotArea field="0" type="button" dataOnly="0" labelOnly="1" outline="0" axis="axisRow" fieldPosition="0"/>
    </format>
    <format dxfId="855">
      <pivotArea field="0" type="button" dataOnly="0" labelOnly="1" outline="0" axis="axisRow" fieldPosition="0"/>
    </format>
    <format dxfId="854">
      <pivotArea outline="0" fieldPosition="0">
        <references count="1">
          <reference field="4294967294" count="1">
            <x v="9"/>
          </reference>
        </references>
      </pivotArea>
    </format>
    <format dxfId="853">
      <pivotArea outline="0" fieldPosition="0">
        <references count="1">
          <reference field="4294967294" count="1">
            <x v="15"/>
          </reference>
        </references>
      </pivotArea>
    </format>
    <format dxfId="852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85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50">
      <pivotArea outline="0" fieldPosition="0">
        <references count="1">
          <reference field="4294967294" count="1">
            <x v="10"/>
          </reference>
        </references>
      </pivotArea>
    </format>
    <format dxfId="84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48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84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84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45">
      <pivotArea outline="0" fieldPosition="0">
        <references count="1">
          <reference field="4294967294" count="1">
            <x v="1"/>
          </reference>
        </references>
      </pivotArea>
    </format>
    <format dxfId="844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843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842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841">
      <pivotArea outline="0" fieldPosition="0">
        <references count="1">
          <reference field="4294967294" count="1">
            <x v="8"/>
          </reference>
        </references>
      </pivotArea>
    </format>
    <format dxfId="84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4:V11" firstHeaderRow="0" firstDataRow="1" firstDataCol="2" rowPageCount="2" colPageCount="1"/>
  <pivotFields count="39">
    <pivotField axis="axisRow" compact="0" numFmtId="14" outline="0" showAll="0">
      <items count="9">
        <item x="7"/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14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7">
        <item x="6"/>
        <item h="1" x="1"/>
        <item h="1" x="3"/>
        <item h="1" x="2"/>
        <item h="1" x="0"/>
        <item h="1"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h="1" x="5"/>
        <item h="1" x="1"/>
        <item h="1" x="2"/>
        <item h="1" x="3"/>
        <item h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">
        <item h="1"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7">
    <i>
      <x v="2"/>
      <x v="1"/>
    </i>
    <i t="default">
      <x v="2"/>
    </i>
    <i>
      <x v="4"/>
      <x v="1"/>
    </i>
    <i t="default">
      <x v="4"/>
    </i>
    <i>
      <x v="3"/>
      <x v="1"/>
    </i>
    <i t="default">
      <x v="3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26" hier="-1"/>
    <pageField fld="9" hier="-1"/>
  </pageFields>
  <dataFields count="20">
    <dataField name=" 排期费用" fld="7" baseField="0" baseItem="1" numFmtId="5"/>
    <dataField name=" 实际费用" fld="8" baseField="0" baseItem="109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0" baseItem="1"/>
    <dataField name=" 有效首次购用户" fld="19" baseField="0" baseItem="1"/>
    <dataField name=" 订单量" fld="20" baseField="0" baseItem="16" numFmtId="3"/>
    <dataField name=" 订单金额" fld="21" baseField="0" baseItem="16" numFmtId="3"/>
    <dataField name=" 客单价" fld="37" baseField="0" baseItem="1" numFmtId="181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0" baseItem="1" numFmtId="10"/>
    <dataField name=" 第三方点击" fld="11" baseField="2" baseItem="2" numFmtId="3"/>
    <dataField name=" 第三方曝光" fld="10" baseField="2" baseItem="2" numFmtId="3"/>
    <dataField name=" 媒体点击" fld="13" baseField="2" baseItem="2" numFmtId="3"/>
    <dataField name=" 媒体曝光" fld="12" baseField="2" baseItem="2" numFmtId="3"/>
  </dataFields>
  <formats count="91">
    <format dxfId="839">
      <pivotArea type="all" dataOnly="0" outline="0" fieldPosition="0"/>
    </format>
    <format dxfId="838">
      <pivotArea type="all" dataOnly="0" outline="0" fieldPosition="0"/>
    </format>
    <format dxfId="837">
      <pivotArea type="all" dataOnly="0" outline="0" fieldPosition="0"/>
    </format>
    <format dxfId="836">
      <pivotArea field="2" type="button" dataOnly="0" labelOnly="1" outline="0" axis="axisRow" fieldPosition="0"/>
    </format>
    <format dxfId="835">
      <pivotArea field="0" type="button" dataOnly="0" labelOnly="1" outline="0" axis="axisRow" fieldPosition="1"/>
    </format>
    <format dxfId="834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833">
      <pivotArea field="2" type="button" dataOnly="0" labelOnly="1" outline="0" axis="axisRow" fieldPosition="0"/>
    </format>
    <format dxfId="832">
      <pivotArea field="0" type="button" dataOnly="0" labelOnly="1" outline="0" axis="axisRow" fieldPosition="1"/>
    </format>
    <format dxfId="831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830">
      <pivotArea grandRow="1" outline="0" collapsedLevelsAreSubtotals="1" fieldPosition="0"/>
    </format>
    <format dxfId="829">
      <pivotArea dataOnly="0" labelOnly="1" grandRow="1" outline="0" fieldPosition="0"/>
    </format>
    <format dxfId="828">
      <pivotArea outline="0" collapsedLevelsAreSubtotals="1" fieldPosition="0">
        <references count="1">
          <reference field="4294967294" count="12" selected="0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827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826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825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824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823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822">
      <pivotArea type="all" dataOnly="0" outline="0" fieldPosition="0"/>
    </format>
    <format dxfId="821">
      <pivotArea field="2" type="button" dataOnly="0" labelOnly="1" outline="0" axis="axisRow" fieldPosition="0"/>
    </format>
    <format dxfId="820">
      <pivotArea field="0" type="button" dataOnly="0" labelOnly="1" outline="0" axis="axisRow" fieldPosition="1"/>
    </format>
    <format dxfId="819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818">
      <pivotArea grandRow="1" outline="0" collapsedLevelsAreSubtotals="1" fieldPosition="0"/>
    </format>
    <format dxfId="817">
      <pivotArea dataOnly="0" labelOnly="1" grandRow="1" outline="0" fieldPosition="0"/>
    </format>
    <format dxfId="816">
      <pivotArea type="all" dataOnly="0" outline="0" fieldPosition="0"/>
    </format>
    <format dxfId="815">
      <pivotArea type="all" dataOnly="0" outline="0" fieldPosition="0"/>
    </format>
    <format dxfId="814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813">
      <pivotArea field="2" type="button" dataOnly="0" labelOnly="1" outline="0" axis="axisRow" fieldPosition="0"/>
    </format>
    <format dxfId="812">
      <pivotArea field="0" type="button" dataOnly="0" labelOnly="1" outline="0" axis="axisRow" fieldPosition="1"/>
    </format>
    <format dxfId="811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810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809">
      <pivotArea outline="0" collapsedLevelsAreSubtotals="1" fieldPosition="0">
        <references count="1">
          <reference field="4294967294" count="2" selected="0">
            <x v="8"/>
            <x v="9"/>
          </reference>
        </references>
      </pivotArea>
    </format>
    <format dxfId="808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807">
      <pivotArea field="0" type="button" dataOnly="0" labelOnly="1" outline="0" axis="axisRow" fieldPosition="1"/>
    </format>
    <format dxfId="806">
      <pivotArea dataOnly="0" labelOnly="1" grandRow="1" outline="0" fieldPosition="0"/>
    </format>
    <format dxfId="805">
      <pivotArea field="6" type="button" dataOnly="0" labelOnly="1" outline="0"/>
    </format>
    <format dxfId="804">
      <pivotArea field="9" type="button" dataOnly="0" labelOnly="1" outline="0" axis="axisPage" fieldPosition="1"/>
    </format>
    <format dxfId="803">
      <pivotArea dataOnly="0" labelOnly="1" outline="0" fieldPosition="0">
        <references count="1">
          <reference field="9" count="0"/>
        </references>
      </pivotArea>
    </format>
    <format dxfId="802">
      <pivotArea field="9" type="button" dataOnly="0" labelOnly="1" outline="0" axis="axisPage" fieldPosition="1"/>
    </format>
    <format dxfId="801">
      <pivotArea dataOnly="0" labelOnly="1" outline="0" fieldPosition="0">
        <references count="1">
          <reference field="9" count="0"/>
        </references>
      </pivotArea>
    </format>
    <format dxfId="800">
      <pivotArea field="9" type="button" dataOnly="0" labelOnly="1" outline="0" axis="axisPage" fieldPosition="1"/>
    </format>
    <format dxfId="799">
      <pivotArea dataOnly="0" labelOnly="1" outline="0" fieldPosition="0">
        <references count="1">
          <reference field="9" count="0"/>
        </references>
      </pivotArea>
    </format>
    <format dxfId="798">
      <pivotArea type="all" dataOnly="0" outline="0" fieldPosition="0"/>
    </format>
    <format dxfId="797">
      <pivotArea outline="0" collapsedLevelsAreSubtotals="1" fieldPosition="0"/>
    </format>
    <format dxfId="796">
      <pivotArea dataOnly="0" labelOnly="1" grandRow="1" outline="0" fieldPosition="0"/>
    </format>
    <format dxfId="795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94">
      <pivotArea type="all" dataOnly="0" outline="0" fieldPosition="0"/>
    </format>
    <format dxfId="793">
      <pivotArea type="all" dataOnly="0" outline="0" fieldPosition="0"/>
    </format>
    <format dxfId="792">
      <pivotArea outline="0" collapsedLevelsAreSubtotals="1" fieldPosition="0"/>
    </format>
    <format dxfId="791">
      <pivotArea dataOnly="0" labelOnly="1" grandRow="1" outline="0" fieldPosition="0"/>
    </format>
    <format dxfId="790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89">
      <pivotArea outline="0" collapsedLevelsAreSubtotals="1" fieldPosition="0"/>
    </format>
    <format dxfId="788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8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86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785">
      <pivotArea outline="0" fieldPosition="0">
        <references count="1">
          <reference field="4294967294" count="1">
            <x v="10"/>
          </reference>
        </references>
      </pivotArea>
    </format>
    <format dxfId="784">
      <pivotArea outline="0" fieldPosition="0">
        <references count="1">
          <reference field="4294967294" count="1">
            <x v="15"/>
          </reference>
        </references>
      </pivotArea>
    </format>
    <format dxfId="783">
      <pivotArea dataOnly="0" labelOnly="1" outline="0" fieldPosition="0">
        <references count="1">
          <reference field="4294967294" count="2">
            <x v="10"/>
            <x v="15"/>
          </reference>
        </references>
      </pivotArea>
    </format>
    <format dxfId="78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8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80">
      <pivotArea field="26" type="button" dataOnly="0" labelOnly="1" outline="0" axis="axisPage" fieldPosition="0"/>
    </format>
    <format dxfId="779">
      <pivotArea dataOnly="0" labelOnly="1" outline="0" fieldPosition="0">
        <references count="1">
          <reference field="26" count="0"/>
        </references>
      </pivotArea>
    </format>
    <format dxfId="77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77">
      <pivotArea outline="0" fieldPosition="0">
        <references count="1">
          <reference field="4294967294" count="1">
            <x v="1"/>
          </reference>
        </references>
      </pivotArea>
    </format>
    <format dxfId="7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4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73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77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7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70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769">
      <pivotArea field="2" type="button" dataOnly="0" labelOnly="1" outline="0" axis="axisRow" fieldPosition="0"/>
    </format>
    <format dxfId="768">
      <pivotArea dataOnly="0" labelOnly="1" outline="0" fieldPosition="0">
        <references count="1">
          <reference field="2" count="1">
            <x v="7"/>
          </reference>
        </references>
      </pivotArea>
    </format>
    <format dxfId="767">
      <pivotArea dataOnly="0" labelOnly="1" outline="0" fieldPosition="0">
        <references count="1">
          <reference field="2" count="1" defaultSubtotal="1">
            <x v="7"/>
          </reference>
        </references>
      </pivotArea>
    </format>
    <format dxfId="766">
      <pivotArea dataOnly="0" labelOnly="1" outline="0" fieldPosition="0">
        <references count="1">
          <reference field="2" count="1">
            <x v="8"/>
          </reference>
        </references>
      </pivotArea>
    </format>
    <format dxfId="765">
      <pivotArea dataOnly="0" labelOnly="1" outline="0" fieldPosition="0">
        <references count="1">
          <reference field="2" count="1" defaultSubtotal="1">
            <x v="8"/>
          </reference>
        </references>
      </pivotArea>
    </format>
    <format dxfId="764">
      <pivotArea dataOnly="0" labelOnly="1" outline="0" fieldPosition="0">
        <references count="1">
          <reference field="2" count="1">
            <x v="4"/>
          </reference>
        </references>
      </pivotArea>
    </format>
    <format dxfId="763">
      <pivotArea dataOnly="0" labelOnly="1" outline="0" fieldPosition="0">
        <references count="1">
          <reference field="2" count="1" defaultSubtotal="1">
            <x v="4"/>
          </reference>
        </references>
      </pivotArea>
    </format>
    <format dxfId="762">
      <pivotArea dataOnly="0" labelOnly="1" outline="0" fieldPosition="0">
        <references count="1">
          <reference field="2" count="1">
            <x v="10"/>
          </reference>
        </references>
      </pivotArea>
    </format>
    <format dxfId="761">
      <pivotArea dataOnly="0" labelOnly="1" outline="0" fieldPosition="0">
        <references count="1">
          <reference field="2" count="1" defaultSubtotal="1">
            <x v="10"/>
          </reference>
        </references>
      </pivotArea>
    </format>
    <format dxfId="760">
      <pivotArea dataOnly="0" labelOnly="1" outline="0" fieldPosition="0">
        <references count="1">
          <reference field="2" count="1">
            <x v="9"/>
          </reference>
        </references>
      </pivotArea>
    </format>
    <format dxfId="759">
      <pivotArea dataOnly="0" labelOnly="1" outline="0" fieldPosition="0">
        <references count="1">
          <reference field="2" count="1" defaultSubtotal="1">
            <x v="9"/>
          </reference>
        </references>
      </pivotArea>
    </format>
    <format dxfId="758">
      <pivotArea dataOnly="0" labelOnly="1" outline="0" fieldPosition="0">
        <references count="1">
          <reference field="2" count="1">
            <x v="6"/>
          </reference>
        </references>
      </pivotArea>
    </format>
    <format dxfId="757">
      <pivotArea dataOnly="0" labelOnly="1" outline="0" fieldPosition="0">
        <references count="1">
          <reference field="2" count="1" defaultSubtotal="1">
            <x v="6"/>
          </reference>
        </references>
      </pivotArea>
    </format>
    <format dxfId="756">
      <pivotArea dataOnly="0" labelOnly="1" outline="0" fieldPosition="0">
        <references count="1">
          <reference field="2" count="1">
            <x v="2"/>
          </reference>
        </references>
      </pivotArea>
    </format>
    <format dxfId="755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754">
      <pivotArea dataOnly="0" labelOnly="1" outline="0" fieldPosition="0">
        <references count="1">
          <reference field="2" count="1">
            <x v="14"/>
          </reference>
        </references>
      </pivotArea>
    </format>
    <format dxfId="753">
      <pivotArea dataOnly="0" labelOnly="1" outline="0" fieldPosition="0">
        <references count="1">
          <reference field="2" count="1" defaultSubtotal="1">
            <x v="14"/>
          </reference>
        </references>
      </pivotArea>
    </format>
    <format dxfId="752">
      <pivotArea dataOnly="0" labelOnly="1" outline="0" fieldPosition="0">
        <references count="1">
          <reference field="2" count="1">
            <x v="0"/>
          </reference>
        </references>
      </pivotArea>
    </format>
    <format dxfId="751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750">
      <pivotArea dataOnly="0" labelOnly="1" grandRow="1" outline="0" fieldPosition="0"/>
    </format>
    <format dxfId="74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0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4:V9" firstHeaderRow="0" firstDataRow="1" firstDataCol="2" rowPageCount="2" colPageCount="1"/>
  <pivotFields count="39">
    <pivotField axis="axisRow" compact="0" numFmtId="14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h="1" x="5"/>
        <item h="1" x="1"/>
        <item h="1" x="2"/>
        <item h="1" x="3"/>
        <item h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">
        <item h="1"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5">
    <i>
      <x/>
      <x v="2"/>
    </i>
    <i r="1">
      <x v="3"/>
    </i>
    <i r="1">
      <x v="4"/>
    </i>
    <i t="default">
      <x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26" hier="-1"/>
    <pageField fld="9" hier="-1"/>
  </pageFields>
  <dataFields count="20">
    <dataField name=" 排期费用" fld="7" baseField="2" baseItem="2" numFmtId="5"/>
    <dataField name=" 实际费用" fld="8" baseField="2" baseItem="2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2" baseItem="10"/>
    <dataField name=" 有效首次购用户" fld="19" baseField="2" baseItem="10"/>
    <dataField name=" 订单量" fld="20" baseField="2" baseItem="32" numFmtId="3"/>
    <dataField name=" 订单金额" fld="21" baseField="2" baseItem="32" numFmtId="3"/>
    <dataField name=" 客单价" fld="37" baseField="2" baseItem="10" numFmtId="181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2" baseItem="10" numFmtId="10"/>
    <dataField name=" 第三方点击" fld="11" baseField="2" baseItem="2" numFmtId="3"/>
    <dataField name=" 第三方曝光" fld="10" baseField="2" baseItem="2" numFmtId="3"/>
    <dataField name=" 媒体点击" fld="13" baseField="2" baseItem="2" numFmtId="3"/>
    <dataField name=" 媒体曝光" fld="12" baseField="2" baseItem="2" numFmtId="3"/>
  </dataFields>
  <formats count="92">
    <format dxfId="748">
      <pivotArea type="all" dataOnly="0" outline="0" fieldPosition="0"/>
    </format>
    <format dxfId="747">
      <pivotArea type="all" dataOnly="0" outline="0" fieldPosition="0"/>
    </format>
    <format dxfId="746">
      <pivotArea type="all" dataOnly="0" outline="0" fieldPosition="0"/>
    </format>
    <format dxfId="745">
      <pivotArea field="2" type="button" dataOnly="0" labelOnly="1" outline="0" axis="axisRow" fieldPosition="1"/>
    </format>
    <format dxfId="744">
      <pivotArea field="0" type="button" dataOnly="0" labelOnly="1" outline="0" axis="axisRow" fieldPosition="0"/>
    </format>
    <format dxfId="743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42">
      <pivotArea field="2" type="button" dataOnly="0" labelOnly="1" outline="0" axis="axisRow" fieldPosition="1"/>
    </format>
    <format dxfId="741">
      <pivotArea field="0" type="button" dataOnly="0" labelOnly="1" outline="0" axis="axisRow" fieldPosition="0"/>
    </format>
    <format dxfId="740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39">
      <pivotArea grandRow="1" outline="0" collapsedLevelsAreSubtotals="1" fieldPosition="0"/>
    </format>
    <format dxfId="738">
      <pivotArea dataOnly="0" labelOnly="1" grandRow="1" outline="0" fieldPosition="0"/>
    </format>
    <format dxfId="737">
      <pivotArea outline="0" collapsedLevelsAreSubtotals="1" fieldPosition="0">
        <references count="1">
          <reference field="4294967294" count="12" selected="0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36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35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734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733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732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31">
      <pivotArea field="0" type="button" dataOnly="0" labelOnly="1" outline="0" axis="axisRow" fieldPosition="0"/>
    </format>
    <format dxfId="730">
      <pivotArea field="2" type="button" dataOnly="0" labelOnly="1" outline="0" axis="axisRow" fieldPosition="1"/>
    </format>
    <format dxfId="729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28">
      <pivotArea grandRow="1" outline="0" collapsedLevelsAreSubtotals="1" fieldPosition="0"/>
    </format>
    <format dxfId="727">
      <pivotArea dataOnly="0" labelOnly="1" grandRow="1" outline="0" fieldPosition="0"/>
    </format>
    <format dxfId="726">
      <pivotArea field="2" type="button" dataOnly="0" labelOnly="1" outline="0" axis="axisRow" fieldPosition="1"/>
    </format>
    <format dxfId="725">
      <pivotArea field="0" type="button" dataOnly="0" labelOnly="1" outline="0" axis="axisRow" fieldPosition="0"/>
    </format>
    <format dxfId="724">
      <pivotArea field="2" type="button" dataOnly="0" labelOnly="1" outline="0" axis="axisRow" fieldPosition="1"/>
    </format>
    <format dxfId="723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22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721">
      <pivotArea outline="0" collapsedLevelsAreSubtotals="1" fieldPosition="0">
        <references count="1">
          <reference field="4294967294" count="2" selected="0">
            <x v="8"/>
            <x v="9"/>
          </reference>
        </references>
      </pivotArea>
    </format>
    <format dxfId="720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719">
      <pivotArea outline="0" collapsedLevelsAreSubtotals="1" fieldPosition="0"/>
    </format>
    <format dxfId="718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17">
      <pivotArea field="2" type="button" dataOnly="0" labelOnly="1" outline="0" axis="axisRow" fieldPosition="1"/>
    </format>
    <format dxfId="716">
      <pivotArea dataOnly="0" labelOnly="1" grandRow="1" outline="0" fieldPosition="0"/>
    </format>
    <format dxfId="715">
      <pivotArea field="9" type="button" dataOnly="0" labelOnly="1" outline="0" axis="axisPage" fieldPosition="1"/>
    </format>
    <format dxfId="714">
      <pivotArea dataOnly="0" labelOnly="1" outline="0" fieldPosition="0">
        <references count="1">
          <reference field="9" count="0"/>
        </references>
      </pivotArea>
    </format>
    <format dxfId="713">
      <pivotArea field="9" type="button" dataOnly="0" labelOnly="1" outline="0" axis="axisPage" fieldPosition="1"/>
    </format>
    <format dxfId="712">
      <pivotArea dataOnly="0" labelOnly="1" outline="0" fieldPosition="0">
        <references count="1">
          <reference field="9" count="0"/>
        </references>
      </pivotArea>
    </format>
    <format dxfId="711">
      <pivotArea type="all" dataOnly="0" outline="0" fieldPosition="0"/>
    </format>
    <format dxfId="710">
      <pivotArea outline="0" collapsedLevelsAreSubtotals="1" fieldPosition="0"/>
    </format>
    <format dxfId="709">
      <pivotArea dataOnly="0" labelOnly="1" grandRow="1" outline="0" fieldPosition="0"/>
    </format>
    <format dxfId="708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0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06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705">
      <pivotArea dataOnly="0" labelOnly="1" outline="0" fieldPosition="0">
        <references count="1">
          <reference field="4294967294" count="2">
            <x v="10"/>
            <x v="15"/>
          </reference>
        </references>
      </pivotArea>
    </format>
    <format dxfId="704">
      <pivotArea outline="0" fieldPosition="0">
        <references count="1">
          <reference field="4294967294" count="1">
            <x v="10"/>
          </reference>
        </references>
      </pivotArea>
    </format>
    <format dxfId="703">
      <pivotArea outline="0" fieldPosition="0">
        <references count="1">
          <reference field="4294967294" count="1">
            <x v="15"/>
          </reference>
        </references>
      </pivotArea>
    </format>
    <format dxfId="70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01">
      <pivotArea field="26" type="button" dataOnly="0" labelOnly="1" outline="0" axis="axisPage" fieldPosition="0"/>
    </format>
    <format dxfId="700">
      <pivotArea dataOnly="0" labelOnly="1" outline="0" fieldPosition="0">
        <references count="1">
          <reference field="26" count="0"/>
        </references>
      </pivotArea>
    </format>
    <format dxfId="69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98">
      <pivotArea outline="0" fieldPosition="0">
        <references count="1">
          <reference field="4294967294" count="1">
            <x v="1"/>
          </reference>
        </references>
      </pivotArea>
    </format>
    <format dxfId="6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94">
      <pivotArea field="0" type="button" dataOnly="0" labelOnly="1" outline="0" axis="axisRow" fieldPosition="0"/>
    </format>
    <format dxfId="693">
      <pivotArea dataOnly="0" labelOnly="1" outline="0" fieldPosition="0">
        <references count="1">
          <reference field="0" count="1">
            <x v="0"/>
          </reference>
        </references>
      </pivotArea>
    </format>
    <format dxfId="692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691">
      <pivotArea dataOnly="0" labelOnly="1" outline="0" fieldPosition="0">
        <references count="1">
          <reference field="0" count="1">
            <x v="1"/>
          </reference>
        </references>
      </pivotArea>
    </format>
    <format dxfId="690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689">
      <pivotArea dataOnly="0" labelOnly="1" outline="0" fieldPosition="0">
        <references count="1">
          <reference field="0" count="1">
            <x v="2"/>
          </reference>
        </references>
      </pivotArea>
    </format>
    <format dxfId="688">
      <pivotArea dataOnly="0" labelOnly="1" outline="0" fieldPosition="0">
        <references count="1">
          <reference field="0" count="1" defaultSubtotal="1">
            <x v="2"/>
          </reference>
        </references>
      </pivotArea>
    </format>
    <format dxfId="687">
      <pivotArea dataOnly="0" labelOnly="1" outline="0" fieldPosition="0">
        <references count="1">
          <reference field="0" count="1">
            <x v="3"/>
          </reference>
        </references>
      </pivotArea>
    </format>
    <format dxfId="686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685">
      <pivotArea dataOnly="0" labelOnly="1" outline="0" fieldPosition="0">
        <references count="1">
          <reference field="0" count="1">
            <x v="4"/>
          </reference>
        </references>
      </pivotArea>
    </format>
    <format dxfId="684">
      <pivotArea dataOnly="0" labelOnly="1" outline="0" fieldPosition="0">
        <references count="1">
          <reference field="0" count="1" defaultSubtotal="1">
            <x v="4"/>
          </reference>
        </references>
      </pivotArea>
    </format>
    <format dxfId="683">
      <pivotArea dataOnly="0" labelOnly="1" outline="0" fieldPosition="0">
        <references count="1">
          <reference field="0" count="1">
            <x v="5"/>
          </reference>
        </references>
      </pivotArea>
    </format>
    <format dxfId="682">
      <pivotArea dataOnly="0" labelOnly="1" outline="0" fieldPosition="0">
        <references count="1">
          <reference field="0" count="1" defaultSubtotal="1">
            <x v="5"/>
          </reference>
        </references>
      </pivotArea>
    </format>
    <format dxfId="681">
      <pivotArea dataOnly="0" labelOnly="1" outline="0" fieldPosition="0">
        <references count="1">
          <reference field="0" count="1">
            <x v="6"/>
          </reference>
        </references>
      </pivotArea>
    </format>
    <format dxfId="680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679">
      <pivotArea dataOnly="0" labelOnly="1" outline="0" fieldPosition="0">
        <references count="1">
          <reference field="0" count="1">
            <x v="7"/>
          </reference>
        </references>
      </pivotArea>
    </format>
    <format dxfId="678">
      <pivotArea dataOnly="0" labelOnly="1" outline="0" fieldPosition="0">
        <references count="1">
          <reference field="0" count="1" defaultSubtotal="1">
            <x v="7"/>
          </reference>
        </references>
      </pivotArea>
    </format>
    <format dxfId="677">
      <pivotArea dataOnly="0" labelOnly="1" grandRow="1" outline="0" fieldPosition="0"/>
    </format>
    <format dxfId="676">
      <pivotArea field="0" type="button" dataOnly="0" labelOnly="1" outline="0" axis="axisRow" fieldPosition="0"/>
    </format>
    <format dxfId="675">
      <pivotArea dataOnly="0" labelOnly="1" outline="0" fieldPosition="0">
        <references count="1">
          <reference field="0" count="1">
            <x v="0"/>
          </reference>
        </references>
      </pivotArea>
    </format>
    <format dxfId="674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673">
      <pivotArea dataOnly="0" labelOnly="1" outline="0" fieldPosition="0">
        <references count="1">
          <reference field="0" count="1">
            <x v="1"/>
          </reference>
        </references>
      </pivotArea>
    </format>
    <format dxfId="672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671">
      <pivotArea dataOnly="0" labelOnly="1" outline="0" fieldPosition="0">
        <references count="1">
          <reference field="0" count="1">
            <x v="2"/>
          </reference>
        </references>
      </pivotArea>
    </format>
    <format dxfId="670">
      <pivotArea dataOnly="0" labelOnly="1" outline="0" fieldPosition="0">
        <references count="1">
          <reference field="0" count="1" defaultSubtotal="1">
            <x v="2"/>
          </reference>
        </references>
      </pivotArea>
    </format>
    <format dxfId="669">
      <pivotArea dataOnly="0" labelOnly="1" outline="0" fieldPosition="0">
        <references count="1">
          <reference field="0" count="1">
            <x v="3"/>
          </reference>
        </references>
      </pivotArea>
    </format>
    <format dxfId="668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667">
      <pivotArea dataOnly="0" labelOnly="1" outline="0" fieldPosition="0">
        <references count="1">
          <reference field="0" count="1">
            <x v="4"/>
          </reference>
        </references>
      </pivotArea>
    </format>
    <format dxfId="666">
      <pivotArea dataOnly="0" labelOnly="1" outline="0" fieldPosition="0">
        <references count="1">
          <reference field="0" count="1" defaultSubtotal="1">
            <x v="4"/>
          </reference>
        </references>
      </pivotArea>
    </format>
    <format dxfId="665">
      <pivotArea dataOnly="0" labelOnly="1" outline="0" fieldPosition="0">
        <references count="1">
          <reference field="0" count="1">
            <x v="5"/>
          </reference>
        </references>
      </pivotArea>
    </format>
    <format dxfId="664">
      <pivotArea dataOnly="0" labelOnly="1" outline="0" fieldPosition="0">
        <references count="1">
          <reference field="0" count="1" defaultSubtotal="1">
            <x v="5"/>
          </reference>
        </references>
      </pivotArea>
    </format>
    <format dxfId="663">
      <pivotArea dataOnly="0" labelOnly="1" outline="0" fieldPosition="0">
        <references count="1">
          <reference field="0" count="1">
            <x v="6"/>
          </reference>
        </references>
      </pivotArea>
    </format>
    <format dxfId="662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661">
      <pivotArea dataOnly="0" labelOnly="1" outline="0" fieldPosition="0">
        <references count="1">
          <reference field="0" count="1">
            <x v="7"/>
          </reference>
        </references>
      </pivotArea>
    </format>
    <format dxfId="660">
      <pivotArea dataOnly="0" labelOnly="1" outline="0" fieldPosition="0">
        <references count="1">
          <reference field="0" count="1" defaultSubtotal="1">
            <x v="7"/>
          </reference>
        </references>
      </pivotArea>
    </format>
    <format dxfId="659">
      <pivotArea dataOnly="0" labelOnly="1" grandRow="1" outline="0" fieldPosition="0"/>
    </format>
    <format dxfId="658">
      <pivotArea outline="0" fieldPosition="0">
        <references count="1">
          <reference field="4294967294" count="1">
            <x v="0"/>
          </reference>
        </references>
      </pivotArea>
    </format>
    <format dxfId="65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0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4:V13" firstHeaderRow="0" firstDataRow="1" firstDataCol="2" rowPageCount="2" colPageCount="1"/>
  <pivotFields count="39">
    <pivotField axis="axisRow" compact="0" numFmtId="14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14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h="1" x="5"/>
        <item h="1" x="1"/>
        <item h="1" x="2"/>
        <item h="1" x="3"/>
        <item h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">
        <item x="1"/>
        <item h="1"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9">
    <i>
      <x v="1"/>
      <x/>
    </i>
    <i t="default">
      <x v="1"/>
    </i>
    <i>
      <x v="13"/>
      <x/>
    </i>
    <i t="default">
      <x v="13"/>
    </i>
    <i>
      <x v="5"/>
      <x/>
    </i>
    <i t="default">
      <x v="5"/>
    </i>
    <i>
      <x v="15"/>
      <x/>
    </i>
    <i t="default">
      <x v="15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26" hier="-1"/>
    <pageField fld="9" hier="-1"/>
  </pageFields>
  <dataFields count="20">
    <dataField name=" 排期费用" fld="7" baseField="0" baseItem="0" numFmtId="5"/>
    <dataField name=" 实际费用" fld="8" baseField="0" baseItem="108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0" baseItem="1"/>
    <dataField name=" 有效首次购用户" fld="19" baseField="0" baseItem="1"/>
    <dataField name=" 订单量" fld="20" baseField="0" baseItem="12" numFmtId="3"/>
    <dataField name=" 订单金额" fld="21" baseField="0" baseItem="12" numFmtId="3"/>
    <dataField name=" 客单价" fld="37" baseField="0" baseItem="1" numFmtId="181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0" baseItem="1" numFmtId="10"/>
    <dataField name=" 第三方点击" fld="11" baseField="2" baseItem="2" numFmtId="3"/>
    <dataField name=" 第三方曝光" fld="10" baseField="2" baseItem="2" numFmtId="3"/>
    <dataField name=" 媒体点击" fld="13" baseField="2" baseItem="2" numFmtId="3"/>
    <dataField name=" 媒体曝光" fld="12" baseField="2" baseItem="2" numFmtId="3"/>
  </dataFields>
  <formats count="52">
    <format dxfId="656">
      <pivotArea type="all" dataOnly="0" outline="0" fieldPosition="0"/>
    </format>
    <format dxfId="655">
      <pivotArea type="all" dataOnly="0" outline="0" fieldPosition="0"/>
    </format>
    <format dxfId="654">
      <pivotArea type="all" dataOnly="0" outline="0" fieldPosition="0"/>
    </format>
    <format dxfId="653">
      <pivotArea field="2" type="button" dataOnly="0" labelOnly="1" outline="0" axis="axisRow" fieldPosition="0"/>
    </format>
    <format dxfId="652">
      <pivotArea field="0" type="button" dataOnly="0" labelOnly="1" outline="0" axis="axisRow" fieldPosition="1"/>
    </format>
    <format dxfId="651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50">
      <pivotArea field="2" type="button" dataOnly="0" labelOnly="1" outline="0" axis="axisRow" fieldPosition="0"/>
    </format>
    <format dxfId="649">
      <pivotArea field="0" type="button" dataOnly="0" labelOnly="1" outline="0" axis="axisRow" fieldPosition="1"/>
    </format>
    <format dxfId="648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47">
      <pivotArea grandRow="1" outline="0" collapsedLevelsAreSubtotals="1" fieldPosition="0"/>
    </format>
    <format dxfId="646">
      <pivotArea dataOnly="0" labelOnly="1" grandRow="1" outline="0" fieldPosition="0"/>
    </format>
    <format dxfId="645">
      <pivotArea outline="0" collapsedLevelsAreSubtotals="1" fieldPosition="0">
        <references count="1">
          <reference field="4294967294" count="12" selected="0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44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43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642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641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640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39">
      <pivotArea field="2" type="button" dataOnly="0" labelOnly="1" outline="0" axis="axisRow" fieldPosition="0"/>
    </format>
    <format dxfId="638">
      <pivotArea field="0" type="button" dataOnly="0" labelOnly="1" outline="0" axis="axisRow" fieldPosition="1"/>
    </format>
    <format dxfId="637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36">
      <pivotArea dataOnly="0" grandRow="1" outline="0" fieldPosition="0"/>
    </format>
    <format dxfId="635">
      <pivotArea field="0" type="button" dataOnly="0" labelOnly="1" outline="0" axis="axisRow" fieldPosition="1"/>
    </format>
    <format dxfId="634">
      <pivotArea field="2" type="button" dataOnly="0" labelOnly="1" outline="0" axis="axisRow" fieldPosition="0"/>
    </format>
    <format dxfId="633">
      <pivotArea field="0" type="button" dataOnly="0" labelOnly="1" outline="0" axis="axisRow" fieldPosition="1"/>
    </format>
    <format dxfId="632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31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630">
      <pivotArea outline="0" collapsedLevelsAreSubtotals="1" fieldPosition="0">
        <references count="1">
          <reference field="4294967294" count="2" selected="0">
            <x v="8"/>
            <x v="9"/>
          </reference>
        </references>
      </pivotArea>
    </format>
    <format dxfId="629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628">
      <pivotArea outline="0" collapsedLevelsAreSubtotals="1" fieldPosition="0"/>
    </format>
    <format dxfId="627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26">
      <pivotArea field="2" type="button" dataOnly="0" labelOnly="1" outline="0" axis="axisRow" fieldPosition="0"/>
    </format>
    <format dxfId="625">
      <pivotArea field="0" type="button" dataOnly="0" labelOnly="1" outline="0" axis="axisRow" fieldPosition="1"/>
    </format>
    <format dxfId="624">
      <pivotArea dataOnly="0" labelOnly="1" grandRow="1" outline="0" fieldPosition="0"/>
    </format>
    <format dxfId="623">
      <pivotArea field="9" type="button" dataOnly="0" labelOnly="1" outline="0" axis="axisPage" fieldPosition="1"/>
    </format>
    <format dxfId="622">
      <pivotArea dataOnly="0" labelOnly="1" outline="0" fieldPosition="0">
        <references count="1">
          <reference field="9" count="0"/>
        </references>
      </pivotArea>
    </format>
    <format dxfId="621">
      <pivotArea type="all" dataOnly="0" outline="0" fieldPosition="0"/>
    </format>
    <format dxfId="620">
      <pivotArea outline="0" collapsedLevelsAreSubtotals="1" fieldPosition="0"/>
    </format>
    <format dxfId="619">
      <pivotArea dataOnly="0" labelOnly="1" grandRow="1" outline="0" fieldPosition="0"/>
    </format>
    <format dxfId="618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1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16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15">
      <pivotArea outline="0" fieldPosition="0">
        <references count="1">
          <reference field="4294967294" count="1">
            <x v="15"/>
          </reference>
        </references>
      </pivotArea>
    </format>
    <format dxfId="614">
      <pivotArea outline="0" fieldPosition="0">
        <references count="1">
          <reference field="4294967294" count="1">
            <x v="10"/>
          </reference>
        </references>
      </pivotArea>
    </format>
    <format dxfId="61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1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11">
      <pivotArea field="26" type="button" dataOnly="0" labelOnly="1" outline="0" axis="axisPage" fieldPosition="0"/>
    </format>
    <format dxfId="610">
      <pivotArea dataOnly="0" labelOnly="1" outline="0" fieldPosition="0">
        <references count="1">
          <reference field="26" count="0"/>
        </references>
      </pivotArea>
    </format>
    <format dxfId="60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08">
      <pivotArea outline="0" fieldPosition="0">
        <references count="1">
          <reference field="4294967294" count="1">
            <x v="1"/>
          </reference>
        </references>
      </pivotArea>
    </format>
    <format dxfId="6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06">
      <pivotArea outline="0" fieldPosition="0">
        <references count="1">
          <reference field="4294967294" count="1">
            <x v="0"/>
          </reference>
        </references>
      </pivotArea>
    </format>
    <format dxfId="60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3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4:V10" firstHeaderRow="0" firstDataRow="1" firstDataCol="2" rowPageCount="2" colPageCount="1"/>
  <pivotFields count="39">
    <pivotField axis="axisRow" compact="0" numFmtId="14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7">
        <item x="6"/>
        <item h="1" x="1"/>
        <item h="1" x="3"/>
        <item h="1" x="2"/>
        <item h="1" x="0"/>
        <item h="1"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h="1" x="5"/>
        <item h="1" x="1"/>
        <item h="1" x="2"/>
        <item h="1" x="3"/>
        <item h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">
        <item x="1"/>
        <item h="1"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6">
    <i>
      <x/>
      <x v="1"/>
    </i>
    <i r="1">
      <x v="5"/>
    </i>
    <i r="1">
      <x v="13"/>
    </i>
    <i r="1">
      <x v="15"/>
    </i>
    <i t="default">
      <x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26" hier="-1"/>
    <pageField fld="9" hier="-1"/>
  </pageFields>
  <dataFields count="20">
    <dataField name=" 排期费用" fld="7" baseField="2" baseItem="1" numFmtId="5"/>
    <dataField name=" 实际费用" fld="8" baseField="2" baseItem="3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2" baseItem="3"/>
    <dataField name=" 有效首次购用户" fld="19" baseField="2" baseItem="10"/>
    <dataField name=" 订单量" fld="20" baseField="2" baseItem="15"/>
    <dataField name=" 订单金额" fld="21" baseField="2" baseItem="15"/>
    <dataField name=" 客单价" fld="37" baseField="2" baseItem="10" numFmtId="181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2" baseItem="10" numFmtId="10"/>
    <dataField name=" 第三方点击" fld="11" baseField="2" baseItem="2" numFmtId="3"/>
    <dataField name=" 第三方曝光" fld="10" baseField="2" baseItem="2" numFmtId="3"/>
    <dataField name=" 媒体点击" fld="13" baseField="2" baseItem="2" numFmtId="3"/>
    <dataField name=" 媒体曝光" fld="12" baseField="2" baseItem="2" numFmtId="3"/>
  </dataFields>
  <formats count="73">
    <format dxfId="604">
      <pivotArea type="all" dataOnly="0" outline="0" fieldPosition="0"/>
    </format>
    <format dxfId="603">
      <pivotArea type="all" dataOnly="0" outline="0" fieldPosition="0"/>
    </format>
    <format dxfId="602">
      <pivotArea type="all" dataOnly="0" outline="0" fieldPosition="0"/>
    </format>
    <format dxfId="601">
      <pivotArea field="2" type="button" dataOnly="0" labelOnly="1" outline="0" axis="axisRow" fieldPosition="1"/>
    </format>
    <format dxfId="600">
      <pivotArea field="0" type="button" dataOnly="0" labelOnly="1" outline="0" axis="axisRow" fieldPosition="0"/>
    </format>
    <format dxfId="599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98">
      <pivotArea field="2" type="button" dataOnly="0" labelOnly="1" outline="0" axis="axisRow" fieldPosition="1"/>
    </format>
    <format dxfId="597">
      <pivotArea field="0" type="button" dataOnly="0" labelOnly="1" outline="0" axis="axisRow" fieldPosition="0"/>
    </format>
    <format dxfId="596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95">
      <pivotArea grandRow="1" outline="0" collapsedLevelsAreSubtotals="1" fieldPosition="0"/>
    </format>
    <format dxfId="594">
      <pivotArea dataOnly="0" labelOnly="1" grandRow="1" outline="0" fieldPosition="0"/>
    </format>
    <format dxfId="593">
      <pivotArea outline="0" collapsedLevelsAreSubtotals="1" fieldPosition="0">
        <references count="1">
          <reference field="4294967294" count="12" selected="0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92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91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590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589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588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587">
      <pivotArea field="0" type="button" dataOnly="0" labelOnly="1" outline="0" axis="axisRow" fieldPosition="0"/>
    </format>
    <format dxfId="586">
      <pivotArea field="2" type="button" dataOnly="0" labelOnly="1" outline="0" axis="axisRow" fieldPosition="1"/>
    </format>
    <format dxfId="585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84">
      <pivotArea grandRow="1" outline="0" collapsedLevelsAreSubtotals="1" fieldPosition="0"/>
    </format>
    <format dxfId="583">
      <pivotArea dataOnly="0" labelOnly="1" grandRow="1" outline="0" fieldPosition="0"/>
    </format>
    <format dxfId="582">
      <pivotArea field="2" type="button" dataOnly="0" labelOnly="1" outline="0" axis="axisRow" fieldPosition="1"/>
    </format>
    <format dxfId="581">
      <pivotArea field="0" type="button" dataOnly="0" labelOnly="1" outline="0" axis="axisRow" fieldPosition="0"/>
    </format>
    <format dxfId="580">
      <pivotArea field="2" type="button" dataOnly="0" labelOnly="1" outline="0" axis="axisRow" fieldPosition="1"/>
    </format>
    <format dxfId="579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78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577">
      <pivotArea outline="0" collapsedLevelsAreSubtotals="1" fieldPosition="0"/>
    </format>
    <format dxfId="576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75">
      <pivotArea field="6" type="button" dataOnly="0" labelOnly="1" outline="0"/>
    </format>
    <format dxfId="574">
      <pivotArea field="9" type="button" dataOnly="0" labelOnly="1" outline="0" axis="axisPage" fieldPosition="1"/>
    </format>
    <format dxfId="573">
      <pivotArea dataOnly="0" labelOnly="1" outline="0" fieldPosition="0">
        <references count="1">
          <reference field="9" count="0"/>
        </references>
      </pivotArea>
    </format>
    <format dxfId="572">
      <pivotArea field="9" type="button" dataOnly="0" labelOnly="1" outline="0" axis="axisPage" fieldPosition="1"/>
    </format>
    <format dxfId="571">
      <pivotArea dataOnly="0" labelOnly="1" outline="0" fieldPosition="0">
        <references count="1">
          <reference field="9" count="0"/>
        </references>
      </pivotArea>
    </format>
    <format dxfId="57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69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568">
      <pivotArea outline="0" fieldPosition="0">
        <references count="1">
          <reference field="4294967294" count="1">
            <x v="10"/>
          </reference>
        </references>
      </pivotArea>
    </format>
    <format dxfId="567">
      <pivotArea outline="0" fieldPosition="0">
        <references count="1">
          <reference field="4294967294" count="1">
            <x v="15"/>
          </reference>
        </references>
      </pivotArea>
    </format>
    <format dxfId="56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5">
      <pivotArea field="26" type="button" dataOnly="0" labelOnly="1" outline="0" axis="axisPage" fieldPosition="0"/>
    </format>
    <format dxfId="564">
      <pivotArea dataOnly="0" labelOnly="1" outline="0" fieldPosition="0">
        <references count="1">
          <reference field="26" count="0"/>
        </references>
      </pivotArea>
    </format>
    <format dxfId="5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6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61">
      <pivotArea outline="0" fieldPosition="0">
        <references count="1">
          <reference field="4294967294" count="1">
            <x v="1"/>
          </reference>
        </references>
      </pivotArea>
    </format>
    <format dxfId="5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9">
      <pivotArea field="0" type="button" dataOnly="0" labelOnly="1" outline="0" axis="axisRow" fieldPosition="0"/>
    </format>
    <format dxfId="558">
      <pivotArea field="2" type="button" dataOnly="0" labelOnly="1" outline="0" axis="axisRow" fieldPosition="1"/>
    </format>
    <format dxfId="557">
      <pivotArea dataOnly="0" labelOnly="1" outline="0" fieldPosition="0">
        <references count="1">
          <reference field="0" count="0"/>
        </references>
      </pivotArea>
    </format>
    <format dxfId="556">
      <pivotArea dataOnly="0" labelOnly="1" outline="0" fieldPosition="0">
        <references count="1">
          <reference field="0" count="0" defaultSubtotal="1"/>
        </references>
      </pivotArea>
    </format>
    <format dxfId="555">
      <pivotArea dataOnly="0" labelOnly="1" grandRow="1" outline="0" fieldPosition="0"/>
    </format>
    <format dxfId="554">
      <pivotArea dataOnly="0" labelOnly="1" outline="0" fieldPosition="0">
        <references count="2">
          <reference field="0" count="1" selected="0">
            <x v="0"/>
          </reference>
          <reference field="2" count="7">
            <x v="1"/>
            <x v="2"/>
            <x v="3"/>
            <x v="4"/>
            <x v="5"/>
            <x v="13"/>
            <x v="15"/>
          </reference>
        </references>
      </pivotArea>
    </format>
    <format dxfId="553">
      <pivotArea dataOnly="0" labelOnly="1" outline="0" fieldPosition="0">
        <references count="2">
          <reference field="0" count="1" selected="0">
            <x v="1"/>
          </reference>
          <reference field="2" count="3">
            <x v="6"/>
            <x v="7"/>
            <x v="8"/>
          </reference>
        </references>
      </pivotArea>
    </format>
    <format dxfId="552">
      <pivotArea dataOnly="0" labelOnly="1" outline="0" fieldPosition="0">
        <references count="2">
          <reference field="0" count="1" selected="0">
            <x v="2"/>
          </reference>
          <reference field="2" count="1">
            <x v="14"/>
          </reference>
        </references>
      </pivotArea>
    </format>
    <format dxfId="551">
      <pivotArea dataOnly="0" labelOnly="1" outline="0" fieldPosition="0">
        <references count="2">
          <reference field="0" count="1" selected="0">
            <x v="3"/>
          </reference>
          <reference field="2" count="3">
            <x v="10"/>
            <x v="11"/>
            <x v="12"/>
          </reference>
        </references>
      </pivotArea>
    </format>
    <format dxfId="550">
      <pivotArea dataOnly="0" labelOnly="1" outline="0" fieldPosition="0">
        <references count="2">
          <reference field="0" count="1" selected="0">
            <x v="4"/>
          </reference>
          <reference field="2" count="4">
            <x v="9"/>
            <x v="10"/>
            <x v="11"/>
            <x v="12"/>
          </reference>
        </references>
      </pivotArea>
    </format>
    <format dxfId="549">
      <pivotArea dataOnly="0" labelOnly="1" outline="0" fieldPosition="0">
        <references count="2">
          <reference field="0" count="1" selected="0">
            <x v="5"/>
          </reference>
          <reference field="2" count="3">
            <x v="9"/>
            <x v="11"/>
            <x v="12"/>
          </reference>
        </references>
      </pivotArea>
    </format>
    <format dxfId="548">
      <pivotArea dataOnly="0" labelOnly="1" outline="0" fieldPosition="0">
        <references count="2">
          <reference field="0" count="1" selected="0">
            <x v="6"/>
          </reference>
          <reference field="2" count="3">
            <x v="9"/>
            <x v="11"/>
            <x v="12"/>
          </reference>
        </references>
      </pivotArea>
    </format>
    <format dxfId="547">
      <pivotArea dataOnly="0" labelOnly="1" outline="0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546">
      <pivotArea field="0" type="button" dataOnly="0" labelOnly="1" outline="0" axis="axisRow" fieldPosition="0"/>
    </format>
    <format dxfId="545">
      <pivotArea field="2" type="button" dataOnly="0" labelOnly="1" outline="0" axis="axisRow" fieldPosition="1"/>
    </format>
    <format dxfId="544">
      <pivotArea dataOnly="0" labelOnly="1" outline="0" fieldPosition="0">
        <references count="1">
          <reference field="0" count="0"/>
        </references>
      </pivotArea>
    </format>
    <format dxfId="543">
      <pivotArea dataOnly="0" labelOnly="1" outline="0" fieldPosition="0">
        <references count="1">
          <reference field="0" count="0" defaultSubtotal="1"/>
        </references>
      </pivotArea>
    </format>
    <format dxfId="542">
      <pivotArea dataOnly="0" labelOnly="1" grandRow="1" outline="0" fieldPosition="0"/>
    </format>
    <format dxfId="541">
      <pivotArea dataOnly="0" labelOnly="1" outline="0" fieldPosition="0">
        <references count="2">
          <reference field="0" count="1" selected="0">
            <x v="0"/>
          </reference>
          <reference field="2" count="7">
            <x v="1"/>
            <x v="2"/>
            <x v="3"/>
            <x v="4"/>
            <x v="5"/>
            <x v="13"/>
            <x v="15"/>
          </reference>
        </references>
      </pivotArea>
    </format>
    <format dxfId="540">
      <pivotArea dataOnly="0" labelOnly="1" outline="0" fieldPosition="0">
        <references count="2">
          <reference field="0" count="1" selected="0">
            <x v="1"/>
          </reference>
          <reference field="2" count="3">
            <x v="6"/>
            <x v="7"/>
            <x v="8"/>
          </reference>
        </references>
      </pivotArea>
    </format>
    <format dxfId="539">
      <pivotArea dataOnly="0" labelOnly="1" outline="0" fieldPosition="0">
        <references count="2">
          <reference field="0" count="1" selected="0">
            <x v="2"/>
          </reference>
          <reference field="2" count="1">
            <x v="14"/>
          </reference>
        </references>
      </pivotArea>
    </format>
    <format dxfId="538">
      <pivotArea dataOnly="0" labelOnly="1" outline="0" fieldPosition="0">
        <references count="2">
          <reference field="0" count="1" selected="0">
            <x v="3"/>
          </reference>
          <reference field="2" count="3">
            <x v="10"/>
            <x v="11"/>
            <x v="12"/>
          </reference>
        </references>
      </pivotArea>
    </format>
    <format dxfId="537">
      <pivotArea dataOnly="0" labelOnly="1" outline="0" fieldPosition="0">
        <references count="2">
          <reference field="0" count="1" selected="0">
            <x v="4"/>
          </reference>
          <reference field="2" count="4">
            <x v="9"/>
            <x v="10"/>
            <x v="11"/>
            <x v="12"/>
          </reference>
        </references>
      </pivotArea>
    </format>
    <format dxfId="536">
      <pivotArea dataOnly="0" labelOnly="1" outline="0" fieldPosition="0">
        <references count="2">
          <reference field="0" count="1" selected="0">
            <x v="5"/>
          </reference>
          <reference field="2" count="3">
            <x v="9"/>
            <x v="11"/>
            <x v="12"/>
          </reference>
        </references>
      </pivotArea>
    </format>
    <format dxfId="535">
      <pivotArea dataOnly="0" labelOnly="1" outline="0" fieldPosition="0">
        <references count="2">
          <reference field="0" count="1" selected="0">
            <x v="6"/>
          </reference>
          <reference field="2" count="3">
            <x v="9"/>
            <x v="11"/>
            <x v="12"/>
          </reference>
        </references>
      </pivotArea>
    </format>
    <format dxfId="534">
      <pivotArea dataOnly="0" labelOnly="1" outline="0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533">
      <pivotArea outline="0" fieldPosition="0">
        <references count="1">
          <reference field="4294967294" count="1">
            <x v="0"/>
          </reference>
        </references>
      </pivotArea>
    </format>
    <format dxfId="53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3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Q27" firstHeaderRow="0" firstDataRow="1" firstDataCol="2" rowPageCount="1" colPageCount="1"/>
  <pivotFields count="39">
    <pivotField axis="axisRow" compact="0" numFmtId="14" outline="0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axis="axisRow" compact="0" outline="0" showAll="0" sortType="descending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13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multipleItemSelectionAllowed="1" showAll="0" defaultSubtotal="0">
      <items count="7">
        <item x="6"/>
        <item h="1" x="1"/>
        <item h="1" x="3"/>
        <item h="1" x="2"/>
        <item h="1" x="0"/>
        <item h="1" x="4"/>
        <item h="1" x="5"/>
      </items>
    </pivotField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6">
        <item h="1" x="5"/>
        <item x="1"/>
        <item h="1" x="2"/>
        <item x="3"/>
        <item x="4"/>
        <item h="1" x="0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2"/>
    <field x="0"/>
  </rowFields>
  <rowItems count="24">
    <i>
      <x v="7"/>
      <x v="2"/>
    </i>
    <i t="default">
      <x v="7"/>
    </i>
    <i>
      <x v="12"/>
      <x v="4"/>
    </i>
    <i r="1">
      <x v="5"/>
    </i>
    <i r="1">
      <x v="6"/>
    </i>
    <i r="1">
      <x v="7"/>
    </i>
    <i t="default">
      <x v="12"/>
    </i>
    <i>
      <x v="11"/>
      <x v="4"/>
    </i>
    <i r="1">
      <x v="5"/>
    </i>
    <i r="1">
      <x v="6"/>
    </i>
    <i r="1">
      <x v="7"/>
    </i>
    <i t="default">
      <x v="11"/>
    </i>
    <i>
      <x v="10"/>
      <x v="4"/>
    </i>
    <i r="1">
      <x v="5"/>
    </i>
    <i t="default">
      <x v="10"/>
    </i>
    <i>
      <x v="8"/>
      <x v="2"/>
    </i>
    <i t="default">
      <x v="8"/>
    </i>
    <i>
      <x v="6"/>
      <x v="2"/>
    </i>
    <i t="default">
      <x v="6"/>
    </i>
    <i>
      <x v="9"/>
      <x v="5"/>
    </i>
    <i r="1">
      <x v="6"/>
    </i>
    <i r="1">
      <x v="7"/>
    </i>
    <i t="default">
      <x v="9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9" hier="-1"/>
  </pageFields>
  <dataFields count="15">
    <dataField name=" 排期费用" fld="7" baseField="0" baseItem="2" numFmtId="5"/>
    <dataField name=" 实际费用" fld="8" baseField="0" baseItem="109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首次购用户" fld="19" baseField="0" baseItem="1"/>
    <dataField name=" 订单量" fld="20" baseField="0" baseItem="16" numFmtId="3"/>
    <dataField name=" 订单金额" fld="21" baseField="0" baseItem="16" numFmtId="3"/>
    <dataField name=" 客单价" fld="37" baseField="0" baseItem="1" numFmtId="3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0" baseItem="1" numFmtId="10"/>
  </dataFields>
  <formats count="99">
    <format dxfId="531">
      <pivotArea type="all" dataOnly="0" outline="0" fieldPosition="0"/>
    </format>
    <format dxfId="530">
      <pivotArea type="all" dataOnly="0" outline="0" fieldPosition="0"/>
    </format>
    <format dxfId="529">
      <pivotArea type="all" dataOnly="0" outline="0" fieldPosition="0"/>
    </format>
    <format dxfId="528">
      <pivotArea field="2" type="button" dataOnly="0" labelOnly="1" outline="0" axis="axisRow" fieldPosition="0"/>
    </format>
    <format dxfId="527">
      <pivotArea field="0" type="button" dataOnly="0" labelOnly="1" outline="0" axis="axisRow" fieldPosition="1"/>
    </format>
    <format dxfId="526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525">
      <pivotArea field="2" type="button" dataOnly="0" labelOnly="1" outline="0" axis="axisRow" fieldPosition="0"/>
    </format>
    <format dxfId="524">
      <pivotArea field="0" type="button" dataOnly="0" labelOnly="1" outline="0" axis="axisRow" fieldPosition="1"/>
    </format>
    <format dxfId="523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522">
      <pivotArea grandRow="1" outline="0" collapsedLevelsAreSubtotals="1" fieldPosition="0"/>
    </format>
    <format dxfId="521">
      <pivotArea dataOnly="0" labelOnly="1" grandRow="1" outline="0" fieldPosition="0"/>
    </format>
    <format dxfId="520">
      <pivotArea outline="0" collapsedLevelsAreSubtotals="1" fieldPosition="0">
        <references count="1">
          <reference field="4294967294" count="8" selected="0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519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518">
      <pivotArea outline="0" collapsedLevelsAreSubtotals="1" fieldPosition="0">
        <references count="1">
          <reference field="4294967294" count="4" selected="0">
            <x v="10"/>
            <x v="11"/>
            <x v="12"/>
            <x v="13"/>
          </reference>
        </references>
      </pivotArea>
    </format>
    <format dxfId="517">
      <pivotArea dataOnly="0" labelOnly="1" outline="0" fieldPosition="0">
        <references count="1">
          <reference field="4294967294" count="4">
            <x v="10"/>
            <x v="11"/>
            <x v="12"/>
            <x v="13"/>
          </reference>
        </references>
      </pivotArea>
    </format>
    <format dxfId="516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51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14">
      <pivotArea type="all" dataOnly="0" outline="0" fieldPosition="0"/>
    </format>
    <format dxfId="513">
      <pivotArea field="2" type="button" dataOnly="0" labelOnly="1" outline="0" axis="axisRow" fieldPosition="0"/>
    </format>
    <format dxfId="512">
      <pivotArea field="0" type="button" dataOnly="0" labelOnly="1" outline="0" axis="axisRow" fieldPosition="1"/>
    </format>
    <format dxfId="511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510">
      <pivotArea grandRow="1" outline="0" collapsedLevelsAreSubtotals="1" fieldPosition="0"/>
    </format>
    <format dxfId="509">
      <pivotArea dataOnly="0" labelOnly="1" grandRow="1" outline="0" fieldPosition="0"/>
    </format>
    <format dxfId="508">
      <pivotArea type="all" dataOnly="0" outline="0" fieldPosition="0"/>
    </format>
    <format dxfId="507">
      <pivotArea type="all" dataOnly="0" outline="0" fieldPosition="0"/>
    </format>
    <format dxfId="506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505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504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503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502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501">
      <pivotArea field="6" type="button" dataOnly="0" labelOnly="1" outline="0"/>
    </format>
    <format dxfId="500">
      <pivotArea field="6" type="button" dataOnly="0" labelOnly="1" outline="0"/>
    </format>
    <format dxfId="499">
      <pivotArea field="6" type="button" dataOnly="0" labelOnly="1" outline="0"/>
    </format>
    <format dxfId="498">
      <pivotArea field="9" type="button" dataOnly="0" labelOnly="1" outline="0" axis="axisPage" fieldPosition="0"/>
    </format>
    <format dxfId="497">
      <pivotArea dataOnly="0" labelOnly="1" outline="0" fieldPosition="0">
        <references count="1">
          <reference field="9" count="0"/>
        </references>
      </pivotArea>
    </format>
    <format dxfId="496">
      <pivotArea field="9" type="button" dataOnly="0" labelOnly="1" outline="0" axis="axisPage" fieldPosition="0"/>
    </format>
    <format dxfId="495">
      <pivotArea dataOnly="0" labelOnly="1" outline="0" fieldPosition="0">
        <references count="1">
          <reference field="9" count="0"/>
        </references>
      </pivotArea>
    </format>
    <format dxfId="494">
      <pivotArea field="9" type="button" dataOnly="0" labelOnly="1" outline="0" axis="axisPage" fieldPosition="0"/>
    </format>
    <format dxfId="493">
      <pivotArea dataOnly="0" labelOnly="1" outline="0" fieldPosition="0">
        <references count="1">
          <reference field="9" count="0"/>
        </references>
      </pivotArea>
    </format>
    <format dxfId="492">
      <pivotArea dataOnly="0" labelOnly="1" grandRow="1" outline="0" fieldPosition="0"/>
    </format>
    <format dxfId="491">
      <pivotArea type="all" dataOnly="0" outline="0" fieldPosition="0"/>
    </format>
    <format dxfId="490">
      <pivotArea type="all" dataOnly="0" outline="0" fieldPosition="0"/>
    </format>
    <format dxfId="489">
      <pivotArea outline="0" collapsedLevelsAreSubtotals="1" fieldPosition="0"/>
    </format>
    <format dxfId="488">
      <pivotArea dataOnly="0" labelOnly="1" outline="0" fieldPosition="0">
        <references count="1">
          <reference field="9" count="0"/>
        </references>
      </pivotArea>
    </format>
    <format dxfId="487">
      <pivotArea dataOnly="0" labelOnly="1" grandRow="1" outline="0" fieldPosition="0"/>
    </format>
    <format dxfId="486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485">
      <pivotArea outline="0" fieldPosition="0">
        <references count="1">
          <reference field="4294967294" count="1">
            <x v="14"/>
          </reference>
        </references>
      </pivotArea>
    </format>
    <format dxfId="48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83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48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8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80">
      <pivotArea outline="0" fieldPosition="0">
        <references count="1">
          <reference field="4294967294" count="1">
            <x v="1"/>
          </reference>
        </references>
      </pivotArea>
    </format>
    <format dxfId="4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7">
      <pivotArea field="2" type="button" dataOnly="0" labelOnly="1" outline="0" axis="axisRow" fieldPosition="0"/>
    </format>
    <format dxfId="476">
      <pivotArea field="0" type="button" dataOnly="0" labelOnly="1" outline="0" axis="axisRow" fieldPosition="1"/>
    </format>
    <format dxfId="475">
      <pivotArea dataOnly="0" labelOnly="1" outline="0" fieldPosition="0">
        <references count="1">
          <reference field="2" count="0"/>
        </references>
      </pivotArea>
    </format>
    <format dxfId="474">
      <pivotArea dataOnly="0" labelOnly="1" outline="0" fieldPosition="0">
        <references count="1">
          <reference field="2" count="0" defaultSubtotal="1"/>
        </references>
      </pivotArea>
    </format>
    <format dxfId="473">
      <pivotArea dataOnly="0" labelOnly="1" grandRow="1" outline="0" fieldPosition="0"/>
    </format>
    <format dxfId="472">
      <pivotArea dataOnly="0" labelOnly="1" outline="0" fieldPosition="0">
        <references count="2">
          <reference field="0" count="1">
            <x v="2"/>
          </reference>
          <reference field="2" count="1" selected="0">
            <x v="7"/>
          </reference>
        </references>
      </pivotArea>
    </format>
    <format dxfId="471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2"/>
          </reference>
        </references>
      </pivotArea>
    </format>
    <format dxfId="470">
      <pivotArea dataOnly="0" labelOnly="1" outline="0" fieldPosition="0">
        <references count="2">
          <reference field="0" count="1">
            <x v="1"/>
          </reference>
          <reference field="2" count="1" selected="0">
            <x v="2"/>
          </reference>
        </references>
      </pivotArea>
    </format>
    <format dxfId="469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1"/>
          </reference>
        </references>
      </pivotArea>
    </format>
    <format dxfId="468">
      <pivotArea dataOnly="0" labelOnly="1" outline="0" fieldPosition="0">
        <references count="2">
          <reference field="0" count="2">
            <x v="4"/>
            <x v="5"/>
          </reference>
          <reference field="2" count="1" selected="0">
            <x v="10"/>
          </reference>
        </references>
      </pivotArea>
    </format>
    <format dxfId="467">
      <pivotArea dataOnly="0" labelOnly="1" outline="0" fieldPosition="0">
        <references count="2">
          <reference field="0" count="1">
            <x v="2"/>
          </reference>
          <reference field="2" count="1" selected="0">
            <x v="8"/>
          </reference>
        </references>
      </pivotArea>
    </format>
    <format dxfId="466">
      <pivotArea dataOnly="0" labelOnly="1" outline="0" fieldPosition="0">
        <references count="2">
          <reference field="0" count="1">
            <x v="2"/>
          </reference>
          <reference field="2" count="1" selected="0">
            <x v="6"/>
          </reference>
        </references>
      </pivotArea>
    </format>
    <format dxfId="465">
      <pivotArea dataOnly="0" labelOnly="1" outline="0" fieldPosition="0">
        <references count="2">
          <reference field="0" count="3">
            <x v="5"/>
            <x v="6"/>
            <x v="7"/>
          </reference>
          <reference field="2" count="1" selected="0">
            <x v="9"/>
          </reference>
        </references>
      </pivotArea>
    </format>
    <format dxfId="464">
      <pivotArea dataOnly="0" labelOnly="1" outline="0" fieldPosition="0">
        <references count="2">
          <reference field="0" count="1">
            <x v="1"/>
          </reference>
          <reference field="2" count="1" selected="0">
            <x v="4"/>
          </reference>
        </references>
      </pivotArea>
    </format>
    <format dxfId="463">
      <pivotArea dataOnly="0" labelOnly="1" outline="0" fieldPosition="0">
        <references count="2">
          <reference field="0" count="1">
            <x v="1"/>
          </reference>
          <reference field="2" count="1" selected="0">
            <x v="1"/>
          </reference>
        </references>
      </pivotArea>
    </format>
    <format dxfId="462">
      <pivotArea dataOnly="0" labelOnly="1" outline="0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  <format dxfId="461">
      <pivotArea dataOnly="0" labelOnly="1" outline="0" fieldPosition="0">
        <references count="2">
          <reference field="0" count="1">
            <x v="1"/>
          </reference>
          <reference field="2" count="1" selected="0">
            <x v="13"/>
          </reference>
        </references>
      </pivotArea>
    </format>
    <format dxfId="460">
      <pivotArea dataOnly="0" labelOnly="1" outline="0" fieldPosition="0">
        <references count="2">
          <reference field="0" count="1">
            <x v="1"/>
          </reference>
          <reference field="2" count="1" selected="0">
            <x v="5"/>
          </reference>
        </references>
      </pivotArea>
    </format>
    <format dxfId="459">
      <pivotArea dataOnly="0" labelOnly="1" outline="0" fieldPosition="0">
        <references count="2">
          <reference field="0" count="1">
            <x v="3"/>
          </reference>
          <reference field="2" count="1" selected="0">
            <x v="14"/>
          </reference>
        </references>
      </pivotArea>
    </format>
    <format dxfId="458">
      <pivotArea dataOnly="0" labelOnly="1" outline="0" fieldPosition="0">
        <references count="2">
          <reference field="0" count="1">
            <x v="1"/>
          </reference>
          <reference field="2" count="1" selected="0">
            <x v="15"/>
          </reference>
        </references>
      </pivotArea>
    </format>
    <format dxfId="457">
      <pivotArea dataOnly="0" labelOnly="1" outline="0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456">
      <pivotArea field="2" type="button" dataOnly="0" labelOnly="1" outline="0" axis="axisRow" fieldPosition="0"/>
    </format>
    <format dxfId="455">
      <pivotArea field="0" type="button" dataOnly="0" labelOnly="1" outline="0" axis="axisRow" fieldPosition="1"/>
    </format>
    <format dxfId="454">
      <pivotArea dataOnly="0" labelOnly="1" outline="0" fieldPosition="0">
        <references count="1">
          <reference field="2" count="0"/>
        </references>
      </pivotArea>
    </format>
    <format dxfId="453">
      <pivotArea dataOnly="0" labelOnly="1" outline="0" fieldPosition="0">
        <references count="1">
          <reference field="2" count="0" defaultSubtotal="1"/>
        </references>
      </pivotArea>
    </format>
    <format dxfId="452">
      <pivotArea dataOnly="0" labelOnly="1" grandRow="1" outline="0" fieldPosition="0"/>
    </format>
    <format dxfId="451">
      <pivotArea dataOnly="0" labelOnly="1" outline="0" fieldPosition="0">
        <references count="2">
          <reference field="0" count="1">
            <x v="2"/>
          </reference>
          <reference field="2" count="1" selected="0">
            <x v="7"/>
          </reference>
        </references>
      </pivotArea>
    </format>
    <format dxfId="450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2"/>
          </reference>
        </references>
      </pivotArea>
    </format>
    <format dxfId="449">
      <pivotArea dataOnly="0" labelOnly="1" outline="0" fieldPosition="0">
        <references count="2">
          <reference field="0" count="1">
            <x v="1"/>
          </reference>
          <reference field="2" count="1" selected="0">
            <x v="2"/>
          </reference>
        </references>
      </pivotArea>
    </format>
    <format dxfId="448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1"/>
          </reference>
        </references>
      </pivotArea>
    </format>
    <format dxfId="447">
      <pivotArea dataOnly="0" labelOnly="1" outline="0" fieldPosition="0">
        <references count="2">
          <reference field="0" count="2">
            <x v="4"/>
            <x v="5"/>
          </reference>
          <reference field="2" count="1" selected="0">
            <x v="10"/>
          </reference>
        </references>
      </pivotArea>
    </format>
    <format dxfId="446">
      <pivotArea dataOnly="0" labelOnly="1" outline="0" fieldPosition="0">
        <references count="2">
          <reference field="0" count="1">
            <x v="2"/>
          </reference>
          <reference field="2" count="1" selected="0">
            <x v="8"/>
          </reference>
        </references>
      </pivotArea>
    </format>
    <format dxfId="445">
      <pivotArea dataOnly="0" labelOnly="1" outline="0" fieldPosition="0">
        <references count="2">
          <reference field="0" count="1">
            <x v="2"/>
          </reference>
          <reference field="2" count="1" selected="0">
            <x v="6"/>
          </reference>
        </references>
      </pivotArea>
    </format>
    <format dxfId="444">
      <pivotArea dataOnly="0" labelOnly="1" outline="0" fieldPosition="0">
        <references count="2">
          <reference field="0" count="3">
            <x v="5"/>
            <x v="6"/>
            <x v="7"/>
          </reference>
          <reference field="2" count="1" selected="0">
            <x v="9"/>
          </reference>
        </references>
      </pivotArea>
    </format>
    <format dxfId="443">
      <pivotArea dataOnly="0" labelOnly="1" outline="0" fieldPosition="0">
        <references count="2">
          <reference field="0" count="1">
            <x v="1"/>
          </reference>
          <reference field="2" count="1" selected="0">
            <x v="4"/>
          </reference>
        </references>
      </pivotArea>
    </format>
    <format dxfId="442">
      <pivotArea dataOnly="0" labelOnly="1" outline="0" fieldPosition="0">
        <references count="2">
          <reference field="0" count="1">
            <x v="1"/>
          </reference>
          <reference field="2" count="1" selected="0">
            <x v="1"/>
          </reference>
        </references>
      </pivotArea>
    </format>
    <format dxfId="441">
      <pivotArea dataOnly="0" labelOnly="1" outline="0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  <format dxfId="440">
      <pivotArea dataOnly="0" labelOnly="1" outline="0" fieldPosition="0">
        <references count="2">
          <reference field="0" count="1">
            <x v="1"/>
          </reference>
          <reference field="2" count="1" selected="0">
            <x v="13"/>
          </reference>
        </references>
      </pivotArea>
    </format>
    <format dxfId="439">
      <pivotArea dataOnly="0" labelOnly="1" outline="0" fieldPosition="0">
        <references count="2">
          <reference field="0" count="1">
            <x v="1"/>
          </reference>
          <reference field="2" count="1" selected="0">
            <x v="5"/>
          </reference>
        </references>
      </pivotArea>
    </format>
    <format dxfId="438">
      <pivotArea dataOnly="0" labelOnly="1" outline="0" fieldPosition="0">
        <references count="2">
          <reference field="0" count="1">
            <x v="3"/>
          </reference>
          <reference field="2" count="1" selected="0">
            <x v="14"/>
          </reference>
        </references>
      </pivotArea>
    </format>
    <format dxfId="437">
      <pivotArea dataOnly="0" labelOnly="1" outline="0" fieldPosition="0">
        <references count="2">
          <reference field="0" count="1">
            <x v="1"/>
          </reference>
          <reference field="2" count="1" selected="0">
            <x v="15"/>
          </reference>
        </references>
      </pivotArea>
    </format>
    <format dxfId="436">
      <pivotArea dataOnly="0" labelOnly="1" outline="0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435">
      <pivotArea outline="0" fieldPosition="0">
        <references count="1">
          <reference field="4294967294" count="1">
            <x v="0"/>
          </reference>
        </references>
      </pivotArea>
    </format>
    <format dxfId="4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4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Q25" firstHeaderRow="0" firstDataRow="1" firstDataCol="2" rowPageCount="1" colPageCount="1"/>
  <pivotFields count="39">
    <pivotField axis="axisRow" compact="0" numFmtId="14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axis="axisRow" compact="0" outline="0" showAll="0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multipleItemSelectionAllowed="1" showAll="0" defaultSubtotal="0">
      <items count="7">
        <item x="6"/>
        <item h="1" x="1"/>
        <item h="1" x="3"/>
        <item h="1" x="2"/>
        <item h="1" x="0"/>
        <item h="1" x="4"/>
        <item h="1" x="5"/>
      </items>
    </pivotField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6">
        <item h="1" x="5"/>
        <item x="1"/>
        <item h="1" x="2"/>
        <item x="3"/>
        <item x="4"/>
        <item h="1" x="0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2"/>
  </rowFields>
  <rowItems count="22">
    <i>
      <x v="1"/>
      <x v="6"/>
    </i>
    <i r="1">
      <x v="7"/>
    </i>
    <i r="1">
      <x v="8"/>
    </i>
    <i t="default">
      <x v="1"/>
    </i>
    <i>
      <x v="3"/>
      <x v="10"/>
    </i>
    <i r="1">
      <x v="11"/>
    </i>
    <i r="1">
      <x v="12"/>
    </i>
    <i t="default">
      <x v="3"/>
    </i>
    <i>
      <x v="4"/>
      <x v="9"/>
    </i>
    <i r="1">
      <x v="10"/>
    </i>
    <i r="1">
      <x v="11"/>
    </i>
    <i r="1">
      <x v="12"/>
    </i>
    <i t="default">
      <x v="4"/>
    </i>
    <i>
      <x v="5"/>
      <x v="9"/>
    </i>
    <i r="1">
      <x v="11"/>
    </i>
    <i r="1">
      <x v="12"/>
    </i>
    <i t="default">
      <x v="5"/>
    </i>
    <i>
      <x v="6"/>
      <x v="9"/>
    </i>
    <i r="1">
      <x v="11"/>
    </i>
    <i r="1">
      <x v="12"/>
    </i>
    <i t="default">
      <x v="6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9" hier="-1"/>
  </pageFields>
  <dataFields count="15">
    <dataField name=" 排期费用" fld="7" baseField="2" baseItem="6" numFmtId="5"/>
    <dataField name=" 实际费用" fld="8" baseField="2" baseItem="35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首次购用户" fld="19" baseField="2" baseItem="10"/>
    <dataField name=" 订单量" fld="20" baseField="2" baseItem="32" numFmtId="3"/>
    <dataField name=" 订单金额" fld="21" baseField="2" baseItem="32" numFmtId="3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客单价" fld="37" baseField="2" baseItem="10" numFmtId="3"/>
    <dataField name=" 转化率" fld="38" baseField="2" baseItem="10" numFmtId="10"/>
  </dataFields>
  <formats count="82">
    <format dxfId="432">
      <pivotArea type="all" dataOnly="0" outline="0" fieldPosition="0"/>
    </format>
    <format dxfId="431">
      <pivotArea type="all" dataOnly="0" outline="0" fieldPosition="0"/>
    </format>
    <format dxfId="430">
      <pivotArea type="all" dataOnly="0" outline="0" fieldPosition="0"/>
    </format>
    <format dxfId="429">
      <pivotArea field="2" type="button" dataOnly="0" labelOnly="1" outline="0" axis="axisRow" fieldPosition="1"/>
    </format>
    <format dxfId="428">
      <pivotArea field="0" type="button" dataOnly="0" labelOnly="1" outline="0" axis="axisRow" fieldPosition="0"/>
    </format>
    <format dxfId="427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426">
      <pivotArea field="2" type="button" dataOnly="0" labelOnly="1" outline="0" axis="axisRow" fieldPosition="1"/>
    </format>
    <format dxfId="425">
      <pivotArea field="0" type="button" dataOnly="0" labelOnly="1" outline="0" axis="axisRow" fieldPosition="0"/>
    </format>
    <format dxfId="424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423">
      <pivotArea grandRow="1" outline="0" collapsedLevelsAreSubtotals="1" fieldPosition="0"/>
    </format>
    <format dxfId="422">
      <pivotArea dataOnly="0" labelOnly="1" grandRow="1" outline="0" fieldPosition="0"/>
    </format>
    <format dxfId="421">
      <pivotArea outline="0" collapsedLevelsAreSubtotals="1" fieldPosition="0">
        <references count="1">
          <reference field="4294967294" count="8" selected="0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420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419">
      <pivotArea outline="0" collapsedLevelsAreSubtotals="1" fieldPosition="0">
        <references count="1">
          <reference field="4294967294" count="4" selected="0">
            <x v="9"/>
            <x v="10"/>
            <x v="11"/>
            <x v="12"/>
          </reference>
        </references>
      </pivotArea>
    </format>
    <format dxfId="418">
      <pivotArea dataOnly="0" labelOnly="1" outline="0" fieldPosition="0">
        <references count="1">
          <reference field="4294967294" count="4">
            <x v="9"/>
            <x v="10"/>
            <x v="11"/>
            <x v="12"/>
          </reference>
        </references>
      </pivotArea>
    </format>
    <format dxfId="417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41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15">
      <pivotArea field="0" type="button" dataOnly="0" labelOnly="1" outline="0" axis="axisRow" fieldPosition="0"/>
    </format>
    <format dxfId="414">
      <pivotArea field="2" type="button" dataOnly="0" labelOnly="1" outline="0" axis="axisRow" fieldPosition="1"/>
    </format>
    <format dxfId="413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412">
      <pivotArea grandRow="1" outline="0" collapsedLevelsAreSubtotals="1" fieldPosition="0"/>
    </format>
    <format dxfId="411">
      <pivotArea dataOnly="0" labelOnly="1" grandRow="1" outline="0" fieldPosition="0"/>
    </format>
    <format dxfId="410">
      <pivotArea field="2" type="button" dataOnly="0" labelOnly="1" outline="0" axis="axisRow" fieldPosition="1"/>
    </format>
    <format dxfId="409">
      <pivotArea field="0" type="button" dataOnly="0" labelOnly="1" outline="0" axis="axisRow" fieldPosition="0"/>
    </format>
    <format dxfId="408">
      <pivotArea field="2" type="button" dataOnly="0" labelOnly="1" outline="0" axis="axisRow" fieldPosition="1"/>
    </format>
    <format dxfId="407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406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405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404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403">
      <pivotArea outline="0" collapsedLevelsAreSubtotals="1" fieldPosition="0"/>
    </format>
    <format dxfId="402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9"/>
            <x v="10"/>
            <x v="11"/>
            <x v="12"/>
          </reference>
        </references>
      </pivotArea>
    </format>
    <format dxfId="401">
      <pivotArea field="6" type="button" dataOnly="0" labelOnly="1" outline="0"/>
    </format>
    <format dxfId="400">
      <pivotArea field="6" type="button" dataOnly="0" labelOnly="1" outline="0"/>
    </format>
    <format dxfId="399">
      <pivotArea field="9" type="button" dataOnly="0" labelOnly="1" outline="0" axis="axisPage" fieldPosition="0"/>
    </format>
    <format dxfId="398">
      <pivotArea dataOnly="0" labelOnly="1" outline="0" fieldPosition="0">
        <references count="1">
          <reference field="9" count="0"/>
        </references>
      </pivotArea>
    </format>
    <format dxfId="397">
      <pivotArea dataOnly="0" labelOnly="1" outline="0" fieldPosition="0">
        <references count="1">
          <reference field="9" count="0"/>
        </references>
      </pivotArea>
    </format>
    <format dxfId="396">
      <pivotArea dataOnly="0" labelOnly="1" grandRow="1" outline="0" fieldPosition="0"/>
    </format>
    <format dxfId="395">
      <pivotArea dataOnly="0" labelOnly="1" grandRow="1" outline="0" fieldPosition="0"/>
    </format>
    <format dxfId="394">
      <pivotArea type="all" dataOnly="0" outline="0" fieldPosition="0"/>
    </format>
    <format dxfId="393">
      <pivotArea outline="0" collapsedLevelsAreSubtotals="1" fieldPosition="0"/>
    </format>
    <format dxfId="392">
      <pivotArea dataOnly="0" labelOnly="1" outline="0" fieldPosition="0">
        <references count="1">
          <reference field="9" count="0"/>
        </references>
      </pivotArea>
    </format>
    <format dxfId="391">
      <pivotArea dataOnly="0" labelOnly="1" grandRow="1" outline="0" fieldPosition="0"/>
    </format>
    <format dxfId="390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9"/>
            <x v="10"/>
            <x v="11"/>
            <x v="12"/>
          </reference>
        </references>
      </pivotArea>
    </format>
    <format dxfId="389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388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387">
      <pivotArea outline="0" fieldPosition="0">
        <references count="1">
          <reference field="4294967294" count="1">
            <x v="14"/>
          </reference>
        </references>
      </pivotArea>
    </format>
    <format dxfId="38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8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84">
      <pivotArea field="9" type="button" dataOnly="0" labelOnly="1" outline="0" axis="axisPage" fieldPosition="0"/>
    </format>
    <format dxfId="383">
      <pivotArea dataOnly="0" labelOnly="1" outline="0" fieldPosition="0">
        <references count="1">
          <reference field="9" count="0"/>
        </references>
      </pivotArea>
    </format>
    <format dxfId="382">
      <pivotArea field="9" type="button" dataOnly="0" labelOnly="1" outline="0" axis="axisPage" fieldPosition="0"/>
    </format>
    <format dxfId="381">
      <pivotArea dataOnly="0" labelOnly="1" outline="0" fieldPosition="0">
        <references count="1">
          <reference field="9" count="0"/>
        </references>
      </pivotArea>
    </format>
    <format dxfId="380">
      <pivotArea outline="0" fieldPosition="0">
        <references count="1">
          <reference field="4294967294" count="1">
            <x v="1"/>
          </reference>
        </references>
      </pivotArea>
    </format>
    <format dxfId="3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8">
      <pivotArea field="0" type="button" dataOnly="0" labelOnly="1" outline="0" axis="axisRow" fieldPosition="0"/>
    </format>
    <format dxfId="377">
      <pivotArea field="2" type="button" dataOnly="0" labelOnly="1" outline="0" axis="axisRow" fieldPosition="1"/>
    </format>
    <format dxfId="376">
      <pivotArea dataOnly="0" labelOnly="1" outline="0" fieldPosition="0">
        <references count="1">
          <reference field="0" count="0"/>
        </references>
      </pivotArea>
    </format>
    <format dxfId="375">
      <pivotArea dataOnly="0" labelOnly="1" outline="0" fieldPosition="0">
        <references count="1">
          <reference field="0" count="0" defaultSubtotal="1"/>
        </references>
      </pivotArea>
    </format>
    <format dxfId="374">
      <pivotArea dataOnly="0" labelOnly="1" grandRow="1" outline="0" fieldPosition="0"/>
    </format>
    <format dxfId="373">
      <pivotArea dataOnly="0" labelOnly="1" outline="0" fieldPosition="0">
        <references count="2">
          <reference field="0" count="1" selected="0">
            <x v="0"/>
          </reference>
          <reference field="2" count="7">
            <x v="1"/>
            <x v="2"/>
            <x v="3"/>
            <x v="4"/>
            <x v="5"/>
            <x v="13"/>
            <x v="15"/>
          </reference>
        </references>
      </pivotArea>
    </format>
    <format dxfId="372">
      <pivotArea dataOnly="0" labelOnly="1" outline="0" fieldPosition="0">
        <references count="2">
          <reference field="0" count="1" selected="0">
            <x v="1"/>
          </reference>
          <reference field="2" count="3">
            <x v="6"/>
            <x v="7"/>
            <x v="8"/>
          </reference>
        </references>
      </pivotArea>
    </format>
    <format dxfId="371">
      <pivotArea dataOnly="0" labelOnly="1" outline="0" fieldPosition="0">
        <references count="2">
          <reference field="0" count="1" selected="0">
            <x v="2"/>
          </reference>
          <reference field="2" count="1">
            <x v="14"/>
          </reference>
        </references>
      </pivotArea>
    </format>
    <format dxfId="370">
      <pivotArea dataOnly="0" labelOnly="1" outline="0" fieldPosition="0">
        <references count="2">
          <reference field="0" count="1" selected="0">
            <x v="3"/>
          </reference>
          <reference field="2" count="3">
            <x v="10"/>
            <x v="11"/>
            <x v="12"/>
          </reference>
        </references>
      </pivotArea>
    </format>
    <format dxfId="369">
      <pivotArea dataOnly="0" labelOnly="1" outline="0" fieldPosition="0">
        <references count="2">
          <reference field="0" count="1" selected="0">
            <x v="4"/>
          </reference>
          <reference field="2" count="4">
            <x v="9"/>
            <x v="10"/>
            <x v="11"/>
            <x v="12"/>
          </reference>
        </references>
      </pivotArea>
    </format>
    <format dxfId="368">
      <pivotArea dataOnly="0" labelOnly="1" outline="0" fieldPosition="0">
        <references count="2">
          <reference field="0" count="1" selected="0">
            <x v="5"/>
          </reference>
          <reference field="2" count="3">
            <x v="9"/>
            <x v="11"/>
            <x v="12"/>
          </reference>
        </references>
      </pivotArea>
    </format>
    <format dxfId="367">
      <pivotArea dataOnly="0" labelOnly="1" outline="0" fieldPosition="0">
        <references count="2">
          <reference field="0" count="1" selected="0">
            <x v="6"/>
          </reference>
          <reference field="2" count="3">
            <x v="9"/>
            <x v="11"/>
            <x v="12"/>
          </reference>
        </references>
      </pivotArea>
    </format>
    <format dxfId="366">
      <pivotArea dataOnly="0" labelOnly="1" outline="0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365">
      <pivotArea field="0" type="button" dataOnly="0" labelOnly="1" outline="0" axis="axisRow" fieldPosition="0"/>
    </format>
    <format dxfId="364">
      <pivotArea field="2" type="button" dataOnly="0" labelOnly="1" outline="0" axis="axisRow" fieldPosition="1"/>
    </format>
    <format dxfId="363">
      <pivotArea dataOnly="0" labelOnly="1" outline="0" fieldPosition="0">
        <references count="1">
          <reference field="0" count="0"/>
        </references>
      </pivotArea>
    </format>
    <format dxfId="362">
      <pivotArea dataOnly="0" labelOnly="1" outline="0" fieldPosition="0">
        <references count="1">
          <reference field="0" count="0" defaultSubtotal="1"/>
        </references>
      </pivotArea>
    </format>
    <format dxfId="361">
      <pivotArea dataOnly="0" labelOnly="1" grandRow="1" outline="0" fieldPosition="0"/>
    </format>
    <format dxfId="360">
      <pivotArea dataOnly="0" labelOnly="1" outline="0" fieldPosition="0">
        <references count="2">
          <reference field="0" count="1" selected="0">
            <x v="0"/>
          </reference>
          <reference field="2" count="7">
            <x v="1"/>
            <x v="2"/>
            <x v="3"/>
            <x v="4"/>
            <x v="5"/>
            <x v="13"/>
            <x v="15"/>
          </reference>
        </references>
      </pivotArea>
    </format>
    <format dxfId="359">
      <pivotArea dataOnly="0" labelOnly="1" outline="0" fieldPosition="0">
        <references count="2">
          <reference field="0" count="1" selected="0">
            <x v="1"/>
          </reference>
          <reference field="2" count="3">
            <x v="6"/>
            <x v="7"/>
            <x v="8"/>
          </reference>
        </references>
      </pivotArea>
    </format>
    <format dxfId="358">
      <pivotArea dataOnly="0" labelOnly="1" outline="0" fieldPosition="0">
        <references count="2">
          <reference field="0" count="1" selected="0">
            <x v="2"/>
          </reference>
          <reference field="2" count="1">
            <x v="14"/>
          </reference>
        </references>
      </pivotArea>
    </format>
    <format dxfId="357">
      <pivotArea dataOnly="0" labelOnly="1" outline="0" fieldPosition="0">
        <references count="2">
          <reference field="0" count="1" selected="0">
            <x v="3"/>
          </reference>
          <reference field="2" count="3">
            <x v="10"/>
            <x v="11"/>
            <x v="12"/>
          </reference>
        </references>
      </pivotArea>
    </format>
    <format dxfId="356">
      <pivotArea dataOnly="0" labelOnly="1" outline="0" fieldPosition="0">
        <references count="2">
          <reference field="0" count="1" selected="0">
            <x v="4"/>
          </reference>
          <reference field="2" count="4">
            <x v="9"/>
            <x v="10"/>
            <x v="11"/>
            <x v="12"/>
          </reference>
        </references>
      </pivotArea>
    </format>
    <format dxfId="355">
      <pivotArea dataOnly="0" labelOnly="1" outline="0" fieldPosition="0">
        <references count="2">
          <reference field="0" count="1" selected="0">
            <x v="5"/>
          </reference>
          <reference field="2" count="3">
            <x v="9"/>
            <x v="11"/>
            <x v="12"/>
          </reference>
        </references>
      </pivotArea>
    </format>
    <format dxfId="354">
      <pivotArea dataOnly="0" labelOnly="1" outline="0" fieldPosition="0">
        <references count="2">
          <reference field="0" count="1" selected="0">
            <x v="6"/>
          </reference>
          <reference field="2" count="3">
            <x v="9"/>
            <x v="11"/>
            <x v="12"/>
          </reference>
        </references>
      </pivotArea>
    </format>
    <format dxfId="353">
      <pivotArea dataOnly="0" labelOnly="1" outline="0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35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4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Q6" firstHeaderRow="0" firstDataRow="1" firstDataCol="2" rowPageCount="1" colPageCount="1"/>
  <pivotFields count="39">
    <pivotField axis="axisRow" compact="0" numFmtId="14" outline="0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axis="axisRow" compact="0" outline="0" showAll="0" sortType="descending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13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multipleItemSelectionAllowed="1" showAll="0" defaultSubtotal="0">
      <items count="7">
        <item x="6"/>
        <item h="1" x="1"/>
        <item h="1" x="3"/>
        <item h="1" x="2"/>
        <item h="1" x="0"/>
        <item h="1" x="4"/>
        <item h="1" x="5"/>
      </items>
    </pivotField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6">
        <item h="1" x="5"/>
        <item h="1" x="1"/>
        <item x="2"/>
        <item h="1" x="3"/>
        <item h="1" x="4"/>
        <item h="1" x="0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2"/>
    <field x="0"/>
  </rowFields>
  <rowItems count="3">
    <i>
      <x v="14"/>
      <x v="3"/>
    </i>
    <i t="default">
      <x v="14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9" hier="-1"/>
  </pageFields>
  <dataFields count="15">
    <dataField name=" 排期费用" fld="7" baseField="0" baseItem="3" numFmtId="5"/>
    <dataField name=" 实际费用" fld="8" baseField="0" baseItem="3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首次购用户" fld="19" baseField="0" baseItem="1"/>
    <dataField name=" 订单量" fld="20" baseField="0" baseItem="16" numFmtId="3"/>
    <dataField name=" 订单金额" fld="21" baseField="0" baseItem="16" numFmtId="3"/>
    <dataField name=" 客单价" fld="37" baseField="0" baseItem="1" numFmtId="3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0" baseItem="1" numFmtId="10"/>
  </dataFields>
  <formats count="101">
    <format dxfId="350">
      <pivotArea type="all" dataOnly="0" outline="0" fieldPosition="0"/>
    </format>
    <format dxfId="349">
      <pivotArea type="all" dataOnly="0" outline="0" fieldPosition="0"/>
    </format>
    <format dxfId="348">
      <pivotArea type="all" dataOnly="0" outline="0" fieldPosition="0"/>
    </format>
    <format dxfId="347">
      <pivotArea field="2" type="button" dataOnly="0" labelOnly="1" outline="0" axis="axisRow" fieldPosition="0"/>
    </format>
    <format dxfId="346">
      <pivotArea field="0" type="button" dataOnly="0" labelOnly="1" outline="0" axis="axisRow" fieldPosition="1"/>
    </format>
    <format dxfId="345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344">
      <pivotArea field="2" type="button" dataOnly="0" labelOnly="1" outline="0" axis="axisRow" fieldPosition="0"/>
    </format>
    <format dxfId="343">
      <pivotArea field="0" type="button" dataOnly="0" labelOnly="1" outline="0" axis="axisRow" fieldPosition="1"/>
    </format>
    <format dxfId="342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341">
      <pivotArea grandRow="1" outline="0" collapsedLevelsAreSubtotals="1" fieldPosition="0"/>
    </format>
    <format dxfId="340">
      <pivotArea dataOnly="0" labelOnly="1" grandRow="1" outline="0" fieldPosition="0"/>
    </format>
    <format dxfId="339">
      <pivotArea outline="0" collapsedLevelsAreSubtotals="1" fieldPosition="0">
        <references count="1">
          <reference field="4294967294" count="8" selected="0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338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337">
      <pivotArea outline="0" collapsedLevelsAreSubtotals="1" fieldPosition="0">
        <references count="1">
          <reference field="4294967294" count="4" selected="0">
            <x v="10"/>
            <x v="11"/>
            <x v="12"/>
            <x v="13"/>
          </reference>
        </references>
      </pivotArea>
    </format>
    <format dxfId="336">
      <pivotArea dataOnly="0" labelOnly="1" outline="0" fieldPosition="0">
        <references count="1">
          <reference field="4294967294" count="4">
            <x v="10"/>
            <x v="11"/>
            <x v="12"/>
            <x v="13"/>
          </reference>
        </references>
      </pivotArea>
    </format>
    <format dxfId="335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3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3">
      <pivotArea type="all" dataOnly="0" outline="0" fieldPosition="0"/>
    </format>
    <format dxfId="332">
      <pivotArea field="2" type="button" dataOnly="0" labelOnly="1" outline="0" axis="axisRow" fieldPosition="0"/>
    </format>
    <format dxfId="331">
      <pivotArea field="0" type="button" dataOnly="0" labelOnly="1" outline="0" axis="axisRow" fieldPosition="1"/>
    </format>
    <format dxfId="330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329">
      <pivotArea grandRow="1" outline="0" collapsedLevelsAreSubtotals="1" fieldPosition="0"/>
    </format>
    <format dxfId="328">
      <pivotArea dataOnly="0" labelOnly="1" grandRow="1" outline="0" fieldPosition="0"/>
    </format>
    <format dxfId="327">
      <pivotArea type="all" dataOnly="0" outline="0" fieldPosition="0"/>
    </format>
    <format dxfId="326">
      <pivotArea type="all" dataOnly="0" outline="0" fieldPosition="0"/>
    </format>
    <format dxfId="325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324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323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322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321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320">
      <pivotArea field="6" type="button" dataOnly="0" labelOnly="1" outline="0"/>
    </format>
    <format dxfId="319">
      <pivotArea field="6" type="button" dataOnly="0" labelOnly="1" outline="0"/>
    </format>
    <format dxfId="318">
      <pivotArea field="6" type="button" dataOnly="0" labelOnly="1" outline="0"/>
    </format>
    <format dxfId="317">
      <pivotArea field="9" type="button" dataOnly="0" labelOnly="1" outline="0" axis="axisPage" fieldPosition="0"/>
    </format>
    <format dxfId="316">
      <pivotArea dataOnly="0" labelOnly="1" outline="0" fieldPosition="0">
        <references count="1">
          <reference field="9" count="0"/>
        </references>
      </pivotArea>
    </format>
    <format dxfId="315">
      <pivotArea field="9" type="button" dataOnly="0" labelOnly="1" outline="0" axis="axisPage" fieldPosition="0"/>
    </format>
    <format dxfId="314">
      <pivotArea dataOnly="0" labelOnly="1" outline="0" fieldPosition="0">
        <references count="1">
          <reference field="9" count="0"/>
        </references>
      </pivotArea>
    </format>
    <format dxfId="313">
      <pivotArea field="9" type="button" dataOnly="0" labelOnly="1" outline="0" axis="axisPage" fieldPosition="0"/>
    </format>
    <format dxfId="312">
      <pivotArea dataOnly="0" labelOnly="1" outline="0" fieldPosition="0">
        <references count="1">
          <reference field="9" count="0"/>
        </references>
      </pivotArea>
    </format>
    <format dxfId="311">
      <pivotArea dataOnly="0" labelOnly="1" grandRow="1" outline="0" fieldPosition="0"/>
    </format>
    <format dxfId="310">
      <pivotArea type="all" dataOnly="0" outline="0" fieldPosition="0"/>
    </format>
    <format dxfId="309">
      <pivotArea type="all" dataOnly="0" outline="0" fieldPosition="0"/>
    </format>
    <format dxfId="308">
      <pivotArea outline="0" collapsedLevelsAreSubtotals="1" fieldPosition="0"/>
    </format>
    <format dxfId="307">
      <pivotArea dataOnly="0" labelOnly="1" outline="0" fieldPosition="0">
        <references count="1">
          <reference field="9" count="0"/>
        </references>
      </pivotArea>
    </format>
    <format dxfId="306">
      <pivotArea dataOnly="0" labelOnly="1" grandRow="1" outline="0" fieldPosition="0"/>
    </format>
    <format dxfId="305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304">
      <pivotArea dataOnly="0" labelOnly="1" outline="0" fieldPosition="0">
        <references count="1">
          <reference field="4294967294" count="2">
            <x v="9"/>
            <x v="14"/>
          </reference>
        </references>
      </pivotArea>
    </format>
    <format dxfId="303">
      <pivotArea dataOnly="0" labelOnly="1" outline="0" fieldPosition="0">
        <references count="1">
          <reference field="4294967294" count="2">
            <x v="9"/>
            <x v="14"/>
          </reference>
        </references>
      </pivotArea>
    </format>
    <format dxfId="302">
      <pivotArea outline="0" fieldPosition="0">
        <references count="1">
          <reference field="4294967294" count="1">
            <x v="14"/>
          </reference>
        </references>
      </pivotArea>
    </format>
    <format dxfId="30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9">
      <pivotArea field="9" type="button" dataOnly="0" labelOnly="1" outline="0" axis="axisPage" fieldPosition="0"/>
    </format>
    <format dxfId="298">
      <pivotArea dataOnly="0" labelOnly="1" outline="0" fieldPosition="0">
        <references count="1">
          <reference field="9" count="0"/>
        </references>
      </pivotArea>
    </format>
    <format dxfId="297">
      <pivotArea outline="0" fieldPosition="0">
        <references count="1">
          <reference field="4294967294" count="1">
            <x v="1"/>
          </reference>
        </references>
      </pivotArea>
    </format>
    <format dxfId="296">
      <pivotArea field="2" type="button" dataOnly="0" labelOnly="1" outline="0" axis="axisRow" fieldPosition="0"/>
    </format>
    <format dxfId="295">
      <pivotArea field="0" type="button" dataOnly="0" labelOnly="1" outline="0" axis="axisRow" fieldPosition="1"/>
    </format>
    <format dxfId="294">
      <pivotArea dataOnly="0" labelOnly="1" outline="0" fieldPosition="0">
        <references count="1">
          <reference field="2" count="0"/>
        </references>
      </pivotArea>
    </format>
    <format dxfId="293">
      <pivotArea dataOnly="0" labelOnly="1" outline="0" fieldPosition="0">
        <references count="1">
          <reference field="2" count="0" defaultSubtotal="1"/>
        </references>
      </pivotArea>
    </format>
    <format dxfId="292">
      <pivotArea dataOnly="0" labelOnly="1" grandRow="1" outline="0" fieldPosition="0"/>
    </format>
    <format dxfId="291">
      <pivotArea dataOnly="0" labelOnly="1" outline="0" fieldPosition="0">
        <references count="2">
          <reference field="0" count="1">
            <x v="2"/>
          </reference>
          <reference field="2" count="1" selected="0">
            <x v="7"/>
          </reference>
        </references>
      </pivotArea>
    </format>
    <format dxfId="290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2"/>
          </reference>
        </references>
      </pivotArea>
    </format>
    <format dxfId="289">
      <pivotArea dataOnly="0" labelOnly="1" outline="0" fieldPosition="0">
        <references count="2">
          <reference field="0" count="1">
            <x v="1"/>
          </reference>
          <reference field="2" count="1" selected="0">
            <x v="2"/>
          </reference>
        </references>
      </pivotArea>
    </format>
    <format dxfId="288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1"/>
          </reference>
        </references>
      </pivotArea>
    </format>
    <format dxfId="287">
      <pivotArea dataOnly="0" labelOnly="1" outline="0" fieldPosition="0">
        <references count="2">
          <reference field="0" count="2">
            <x v="4"/>
            <x v="5"/>
          </reference>
          <reference field="2" count="1" selected="0">
            <x v="10"/>
          </reference>
        </references>
      </pivotArea>
    </format>
    <format dxfId="286">
      <pivotArea dataOnly="0" labelOnly="1" outline="0" fieldPosition="0">
        <references count="2">
          <reference field="0" count="1">
            <x v="2"/>
          </reference>
          <reference field="2" count="1" selected="0">
            <x v="8"/>
          </reference>
        </references>
      </pivotArea>
    </format>
    <format dxfId="285">
      <pivotArea dataOnly="0" labelOnly="1" outline="0" fieldPosition="0">
        <references count="2">
          <reference field="0" count="1">
            <x v="2"/>
          </reference>
          <reference field="2" count="1" selected="0">
            <x v="6"/>
          </reference>
        </references>
      </pivotArea>
    </format>
    <format dxfId="284">
      <pivotArea dataOnly="0" labelOnly="1" outline="0" fieldPosition="0">
        <references count="2">
          <reference field="0" count="3">
            <x v="5"/>
            <x v="6"/>
            <x v="7"/>
          </reference>
          <reference field="2" count="1" selected="0">
            <x v="9"/>
          </reference>
        </references>
      </pivotArea>
    </format>
    <format dxfId="283">
      <pivotArea dataOnly="0" labelOnly="1" outline="0" fieldPosition="0">
        <references count="2">
          <reference field="0" count="1">
            <x v="1"/>
          </reference>
          <reference field="2" count="1" selected="0">
            <x v="4"/>
          </reference>
        </references>
      </pivotArea>
    </format>
    <format dxfId="282">
      <pivotArea dataOnly="0" labelOnly="1" outline="0" fieldPosition="0">
        <references count="2">
          <reference field="0" count="1">
            <x v="1"/>
          </reference>
          <reference field="2" count="1" selected="0">
            <x v="1"/>
          </reference>
        </references>
      </pivotArea>
    </format>
    <format dxfId="281">
      <pivotArea dataOnly="0" labelOnly="1" outline="0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  <format dxfId="280">
      <pivotArea dataOnly="0" labelOnly="1" outline="0" fieldPosition="0">
        <references count="2">
          <reference field="0" count="1">
            <x v="1"/>
          </reference>
          <reference field="2" count="1" selected="0">
            <x v="13"/>
          </reference>
        </references>
      </pivotArea>
    </format>
    <format dxfId="279">
      <pivotArea dataOnly="0" labelOnly="1" outline="0" fieldPosition="0">
        <references count="2">
          <reference field="0" count="1">
            <x v="1"/>
          </reference>
          <reference field="2" count="1" selected="0">
            <x v="5"/>
          </reference>
        </references>
      </pivotArea>
    </format>
    <format dxfId="278">
      <pivotArea dataOnly="0" labelOnly="1" outline="0" fieldPosition="0">
        <references count="2">
          <reference field="0" count="1">
            <x v="3"/>
          </reference>
          <reference field="2" count="1" selected="0">
            <x v="14"/>
          </reference>
        </references>
      </pivotArea>
    </format>
    <format dxfId="277">
      <pivotArea dataOnly="0" labelOnly="1" outline="0" fieldPosition="0">
        <references count="2">
          <reference field="0" count="1">
            <x v="1"/>
          </reference>
          <reference field="2" count="1" selected="0">
            <x v="15"/>
          </reference>
        </references>
      </pivotArea>
    </format>
    <format dxfId="276">
      <pivotArea dataOnly="0" labelOnly="1" outline="0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275">
      <pivotArea field="2" type="button" dataOnly="0" labelOnly="1" outline="0" axis="axisRow" fieldPosition="0"/>
    </format>
    <format dxfId="274">
      <pivotArea field="0" type="button" dataOnly="0" labelOnly="1" outline="0" axis="axisRow" fieldPosition="1"/>
    </format>
    <format dxfId="273">
      <pivotArea dataOnly="0" labelOnly="1" outline="0" fieldPosition="0">
        <references count="1">
          <reference field="2" count="0"/>
        </references>
      </pivotArea>
    </format>
    <format dxfId="272">
      <pivotArea dataOnly="0" labelOnly="1" outline="0" fieldPosition="0">
        <references count="1">
          <reference field="2" count="0" defaultSubtotal="1"/>
        </references>
      </pivotArea>
    </format>
    <format dxfId="271">
      <pivotArea dataOnly="0" labelOnly="1" grandRow="1" outline="0" fieldPosition="0"/>
    </format>
    <format dxfId="270">
      <pivotArea dataOnly="0" labelOnly="1" outline="0" fieldPosition="0">
        <references count="2">
          <reference field="0" count="1">
            <x v="2"/>
          </reference>
          <reference field="2" count="1" selected="0">
            <x v="7"/>
          </reference>
        </references>
      </pivotArea>
    </format>
    <format dxfId="269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2"/>
          </reference>
        </references>
      </pivotArea>
    </format>
    <format dxfId="268">
      <pivotArea dataOnly="0" labelOnly="1" outline="0" fieldPosition="0">
        <references count="2">
          <reference field="0" count="1">
            <x v="1"/>
          </reference>
          <reference field="2" count="1" selected="0">
            <x v="2"/>
          </reference>
        </references>
      </pivotArea>
    </format>
    <format dxfId="267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1"/>
          </reference>
        </references>
      </pivotArea>
    </format>
    <format dxfId="266">
      <pivotArea dataOnly="0" labelOnly="1" outline="0" fieldPosition="0">
        <references count="2">
          <reference field="0" count="2">
            <x v="4"/>
            <x v="5"/>
          </reference>
          <reference field="2" count="1" selected="0">
            <x v="10"/>
          </reference>
        </references>
      </pivotArea>
    </format>
    <format dxfId="265">
      <pivotArea dataOnly="0" labelOnly="1" outline="0" fieldPosition="0">
        <references count="2">
          <reference field="0" count="1">
            <x v="2"/>
          </reference>
          <reference field="2" count="1" selected="0">
            <x v="8"/>
          </reference>
        </references>
      </pivotArea>
    </format>
    <format dxfId="264">
      <pivotArea dataOnly="0" labelOnly="1" outline="0" fieldPosition="0">
        <references count="2">
          <reference field="0" count="1">
            <x v="2"/>
          </reference>
          <reference field="2" count="1" selected="0">
            <x v="6"/>
          </reference>
        </references>
      </pivotArea>
    </format>
    <format dxfId="263">
      <pivotArea dataOnly="0" labelOnly="1" outline="0" fieldPosition="0">
        <references count="2">
          <reference field="0" count="3">
            <x v="5"/>
            <x v="6"/>
            <x v="7"/>
          </reference>
          <reference field="2" count="1" selected="0">
            <x v="9"/>
          </reference>
        </references>
      </pivotArea>
    </format>
    <format dxfId="262">
      <pivotArea dataOnly="0" labelOnly="1" outline="0" fieldPosition="0">
        <references count="2">
          <reference field="0" count="1">
            <x v="1"/>
          </reference>
          <reference field="2" count="1" selected="0">
            <x v="4"/>
          </reference>
        </references>
      </pivotArea>
    </format>
    <format dxfId="261">
      <pivotArea dataOnly="0" labelOnly="1" outline="0" fieldPosition="0">
        <references count="2">
          <reference field="0" count="1">
            <x v="1"/>
          </reference>
          <reference field="2" count="1" selected="0">
            <x v="1"/>
          </reference>
        </references>
      </pivotArea>
    </format>
    <format dxfId="260">
      <pivotArea dataOnly="0" labelOnly="1" outline="0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  <format dxfId="259">
      <pivotArea dataOnly="0" labelOnly="1" outline="0" fieldPosition="0">
        <references count="2">
          <reference field="0" count="1">
            <x v="1"/>
          </reference>
          <reference field="2" count="1" selected="0">
            <x v="13"/>
          </reference>
        </references>
      </pivotArea>
    </format>
    <format dxfId="258">
      <pivotArea dataOnly="0" labelOnly="1" outline="0" fieldPosition="0">
        <references count="2">
          <reference field="0" count="1">
            <x v="1"/>
          </reference>
          <reference field="2" count="1" selected="0">
            <x v="5"/>
          </reference>
        </references>
      </pivotArea>
    </format>
    <format dxfId="257">
      <pivotArea dataOnly="0" labelOnly="1" outline="0" fieldPosition="0">
        <references count="2">
          <reference field="0" count="1">
            <x v="3"/>
          </reference>
          <reference field="2" count="1" selected="0">
            <x v="14"/>
          </reference>
        </references>
      </pivotArea>
    </format>
    <format dxfId="256">
      <pivotArea dataOnly="0" labelOnly="1" outline="0" fieldPosition="0">
        <references count="2">
          <reference field="0" count="1">
            <x v="1"/>
          </reference>
          <reference field="2" count="1" selected="0">
            <x v="15"/>
          </reference>
        </references>
      </pivotArea>
    </format>
    <format dxfId="255">
      <pivotArea dataOnly="0" labelOnly="1" outline="0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254">
      <pivotArea outline="0" fieldPosition="0">
        <references count="1">
          <reference field="4294967294" count="1">
            <x v="0"/>
          </reference>
        </references>
      </pivotArea>
    </format>
    <format dxfId="2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Q6" firstHeaderRow="0" firstDataRow="1" firstDataCol="2" rowPageCount="1" colPageCount="1"/>
  <pivotFields count="39">
    <pivotField axis="axisRow" compact="0" numFmtId="14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axis="axisRow" compact="0" outline="0" showAll="0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multipleItemSelectionAllowed="1" showAll="0" defaultSubtotal="0">
      <items count="7">
        <item x="6"/>
        <item h="1" x="1"/>
        <item h="1" x="3"/>
        <item h="1" x="2"/>
        <item h="1" x="0"/>
        <item h="1" x="4"/>
        <item h="1" x="5"/>
      </items>
    </pivotField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6">
        <item h="1" x="5"/>
        <item h="1" x="1"/>
        <item x="2"/>
        <item h="1" x="3"/>
        <item h="1" x="4"/>
        <item h="1" x="0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2"/>
  </rowFields>
  <rowItems count="3">
    <i>
      <x v="2"/>
      <x v="14"/>
    </i>
    <i t="default">
      <x v="2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9" hier="-1"/>
  </pageFields>
  <dataFields count="15">
    <dataField name=" 排期费用" fld="7" baseField="2" baseItem="14" numFmtId="5"/>
    <dataField name=" 实际费用" fld="8" baseField="2" baseItem="108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首次购用户" fld="19" baseField="2" baseItem="10"/>
    <dataField name=" 订单量" fld="20" baseField="2" baseItem="32" numFmtId="3"/>
    <dataField name=" 订单金额" fld="21" baseField="2" baseItem="32" numFmtId="3"/>
    <dataField name=" 客单价" fld="37" baseField="0" baseItem="0" numFmtId="3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2" baseItem="10" numFmtId="10"/>
  </dataFields>
  <formats count="84">
    <format dxfId="249">
      <pivotArea type="all" dataOnly="0" outline="0" fieldPosition="0"/>
    </format>
    <format dxfId="248">
      <pivotArea type="all" dataOnly="0" outline="0" fieldPosition="0"/>
    </format>
    <format dxfId="247">
      <pivotArea type="all" dataOnly="0" outline="0" fieldPosition="0"/>
    </format>
    <format dxfId="246">
      <pivotArea field="2" type="button" dataOnly="0" labelOnly="1" outline="0" axis="axisRow" fieldPosition="1"/>
    </format>
    <format dxfId="245">
      <pivotArea field="0" type="button" dataOnly="0" labelOnly="1" outline="0" axis="axisRow" fieldPosition="0"/>
    </format>
    <format dxfId="244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243">
      <pivotArea field="2" type="button" dataOnly="0" labelOnly="1" outline="0" axis="axisRow" fieldPosition="1"/>
    </format>
    <format dxfId="242">
      <pivotArea field="0" type="button" dataOnly="0" labelOnly="1" outline="0" axis="axisRow" fieldPosition="0"/>
    </format>
    <format dxfId="241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240">
      <pivotArea grandRow="1" outline="0" collapsedLevelsAreSubtotals="1" fieldPosition="0"/>
    </format>
    <format dxfId="239">
      <pivotArea dataOnly="0" labelOnly="1" grandRow="1" outline="0" fieldPosition="0"/>
    </format>
    <format dxfId="238">
      <pivotArea outline="0" collapsedLevelsAreSubtotals="1" fieldPosition="0">
        <references count="1">
          <reference field="4294967294" count="8" selected="0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237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236">
      <pivotArea outline="0" collapsedLevelsAreSubtotals="1" fieldPosition="0">
        <references count="1">
          <reference field="4294967294" count="4" selected="0">
            <x v="10"/>
            <x v="11"/>
            <x v="12"/>
            <x v="13"/>
          </reference>
        </references>
      </pivotArea>
    </format>
    <format dxfId="235">
      <pivotArea dataOnly="0" labelOnly="1" outline="0" fieldPosition="0">
        <references count="1">
          <reference field="4294967294" count="4">
            <x v="10"/>
            <x v="11"/>
            <x v="12"/>
            <x v="13"/>
          </reference>
        </references>
      </pivotArea>
    </format>
    <format dxfId="234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32">
      <pivotArea field="0" type="button" dataOnly="0" labelOnly="1" outline="0" axis="axisRow" fieldPosition="0"/>
    </format>
    <format dxfId="231">
      <pivotArea field="2" type="button" dataOnly="0" labelOnly="1" outline="0" axis="axisRow" fieldPosition="1"/>
    </format>
    <format dxfId="230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229">
      <pivotArea grandRow="1" outline="0" collapsedLevelsAreSubtotals="1" fieldPosition="0"/>
    </format>
    <format dxfId="228">
      <pivotArea dataOnly="0" labelOnly="1" grandRow="1" outline="0" fieldPosition="0"/>
    </format>
    <format dxfId="227">
      <pivotArea field="2" type="button" dataOnly="0" labelOnly="1" outline="0" axis="axisRow" fieldPosition="1"/>
    </format>
    <format dxfId="226">
      <pivotArea field="0" type="button" dataOnly="0" labelOnly="1" outline="0" axis="axisRow" fieldPosition="0"/>
    </format>
    <format dxfId="225">
      <pivotArea field="2" type="button" dataOnly="0" labelOnly="1" outline="0" axis="axisRow" fieldPosition="1"/>
    </format>
    <format dxfId="224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223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222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221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220">
      <pivotArea outline="0" collapsedLevelsAreSubtotals="1" fieldPosition="0"/>
    </format>
    <format dxfId="219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218">
      <pivotArea field="6" type="button" dataOnly="0" labelOnly="1" outline="0"/>
    </format>
    <format dxfId="217">
      <pivotArea field="6" type="button" dataOnly="0" labelOnly="1" outline="0"/>
    </format>
    <format dxfId="216">
      <pivotArea field="9" type="button" dataOnly="0" labelOnly="1" outline="0" axis="axisPage" fieldPosition="0"/>
    </format>
    <format dxfId="215">
      <pivotArea dataOnly="0" labelOnly="1" outline="0" fieldPosition="0">
        <references count="1">
          <reference field="9" count="0"/>
        </references>
      </pivotArea>
    </format>
    <format dxfId="214">
      <pivotArea dataOnly="0" labelOnly="1" outline="0" fieldPosition="0">
        <references count="1">
          <reference field="9" count="0"/>
        </references>
      </pivotArea>
    </format>
    <format dxfId="213">
      <pivotArea dataOnly="0" labelOnly="1" grandRow="1" outline="0" fieldPosition="0"/>
    </format>
    <format dxfId="212">
      <pivotArea dataOnly="0" labelOnly="1" grandRow="1" outline="0" fieldPosition="0"/>
    </format>
    <format dxfId="211">
      <pivotArea type="all" dataOnly="0" outline="0" fieldPosition="0"/>
    </format>
    <format dxfId="210">
      <pivotArea outline="0" collapsedLevelsAreSubtotals="1" fieldPosition="0"/>
    </format>
    <format dxfId="209">
      <pivotArea dataOnly="0" labelOnly="1" outline="0" fieldPosition="0">
        <references count="1">
          <reference field="9" count="0"/>
        </references>
      </pivotArea>
    </format>
    <format dxfId="208">
      <pivotArea dataOnly="0" labelOnly="1" grandRow="1" outline="0" fieldPosition="0"/>
    </format>
    <format dxfId="207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206">
      <pivotArea field="9" type="button" dataOnly="0" labelOnly="1" outline="0" axis="axisPage" fieldPosition="0"/>
    </format>
    <format dxfId="205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204">
      <pivotArea field="9" type="button" dataOnly="0" labelOnly="1" outline="0" axis="axisPage" fieldPosition="0"/>
    </format>
    <format dxfId="203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20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01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200">
      <pivotArea outline="0" fieldPosition="0">
        <references count="1">
          <reference field="4294967294" count="1">
            <x v="14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97">
      <pivotArea outline="0" fieldPosition="0">
        <references count="1">
          <reference field="4294967294" count="1">
            <x v="1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5">
      <pivotArea field="0" type="button" dataOnly="0" labelOnly="1" outline="0" axis="axisRow" fieldPosition="0"/>
    </format>
    <format dxfId="194">
      <pivotArea field="2" type="button" dataOnly="0" labelOnly="1" outline="0" axis="axisRow" fieldPosition="1"/>
    </format>
    <format dxfId="193">
      <pivotArea dataOnly="0" labelOnly="1" outline="0" fieldPosition="0">
        <references count="1">
          <reference field="0" count="0"/>
        </references>
      </pivotArea>
    </format>
    <format dxfId="192">
      <pivotArea dataOnly="0" labelOnly="1" outline="0" fieldPosition="0">
        <references count="1">
          <reference field="0" count="0" defaultSubtotal="1"/>
        </references>
      </pivotArea>
    </format>
    <format dxfId="191">
      <pivotArea dataOnly="0" labelOnly="1" grandRow="1" outline="0" fieldPosition="0"/>
    </format>
    <format dxfId="190">
      <pivotArea dataOnly="0" labelOnly="1" outline="0" fieldPosition="0">
        <references count="2">
          <reference field="0" count="1" selected="0">
            <x v="0"/>
          </reference>
          <reference field="2" count="7">
            <x v="1"/>
            <x v="2"/>
            <x v="3"/>
            <x v="4"/>
            <x v="5"/>
            <x v="13"/>
            <x v="15"/>
          </reference>
        </references>
      </pivotArea>
    </format>
    <format dxfId="189">
      <pivotArea dataOnly="0" labelOnly="1" outline="0" fieldPosition="0">
        <references count="2">
          <reference field="0" count="1" selected="0">
            <x v="1"/>
          </reference>
          <reference field="2" count="3">
            <x v="6"/>
            <x v="7"/>
            <x v="8"/>
          </reference>
        </references>
      </pivotArea>
    </format>
    <format dxfId="188">
      <pivotArea dataOnly="0" labelOnly="1" outline="0" fieldPosition="0">
        <references count="2">
          <reference field="0" count="1" selected="0">
            <x v="2"/>
          </reference>
          <reference field="2" count="1">
            <x v="14"/>
          </reference>
        </references>
      </pivotArea>
    </format>
    <format dxfId="187">
      <pivotArea dataOnly="0" labelOnly="1" outline="0" fieldPosition="0">
        <references count="2">
          <reference field="0" count="1" selected="0">
            <x v="3"/>
          </reference>
          <reference field="2" count="3">
            <x v="10"/>
            <x v="11"/>
            <x v="12"/>
          </reference>
        </references>
      </pivotArea>
    </format>
    <format dxfId="186">
      <pivotArea dataOnly="0" labelOnly="1" outline="0" fieldPosition="0">
        <references count="2">
          <reference field="0" count="1" selected="0">
            <x v="4"/>
          </reference>
          <reference field="2" count="4">
            <x v="9"/>
            <x v="10"/>
            <x v="11"/>
            <x v="12"/>
          </reference>
        </references>
      </pivotArea>
    </format>
    <format dxfId="185">
      <pivotArea dataOnly="0" labelOnly="1" outline="0" fieldPosition="0">
        <references count="2">
          <reference field="0" count="1" selected="0">
            <x v="5"/>
          </reference>
          <reference field="2" count="3">
            <x v="9"/>
            <x v="11"/>
            <x v="12"/>
          </reference>
        </references>
      </pivotArea>
    </format>
    <format dxfId="184">
      <pivotArea dataOnly="0" labelOnly="1" outline="0" fieldPosition="0">
        <references count="2">
          <reference field="0" count="1" selected="0">
            <x v="6"/>
          </reference>
          <reference field="2" count="3">
            <x v="9"/>
            <x v="11"/>
            <x v="12"/>
          </reference>
        </references>
      </pivotArea>
    </format>
    <format dxfId="183">
      <pivotArea dataOnly="0" labelOnly="1" outline="0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182">
      <pivotArea field="0" type="button" dataOnly="0" labelOnly="1" outline="0" axis="axisRow" fieldPosition="0"/>
    </format>
    <format dxfId="181">
      <pivotArea field="2" type="button" dataOnly="0" labelOnly="1" outline="0" axis="axisRow" fieldPosition="1"/>
    </format>
    <format dxfId="180">
      <pivotArea dataOnly="0" labelOnly="1" outline="0" fieldPosition="0">
        <references count="1">
          <reference field="0" count="0"/>
        </references>
      </pivotArea>
    </format>
    <format dxfId="179">
      <pivotArea dataOnly="0" labelOnly="1" outline="0" fieldPosition="0">
        <references count="1">
          <reference field="0" count="0" defaultSubtotal="1"/>
        </references>
      </pivotArea>
    </format>
    <format dxfId="178">
      <pivotArea dataOnly="0" labelOnly="1" grandRow="1" outline="0" fieldPosition="0"/>
    </format>
    <format dxfId="177">
      <pivotArea dataOnly="0" labelOnly="1" outline="0" fieldPosition="0">
        <references count="2">
          <reference field="0" count="1" selected="0">
            <x v="0"/>
          </reference>
          <reference field="2" count="7">
            <x v="1"/>
            <x v="2"/>
            <x v="3"/>
            <x v="4"/>
            <x v="5"/>
            <x v="13"/>
            <x v="15"/>
          </reference>
        </references>
      </pivotArea>
    </format>
    <format dxfId="176">
      <pivotArea dataOnly="0" labelOnly="1" outline="0" fieldPosition="0">
        <references count="2">
          <reference field="0" count="1" selected="0">
            <x v="1"/>
          </reference>
          <reference field="2" count="3">
            <x v="6"/>
            <x v="7"/>
            <x v="8"/>
          </reference>
        </references>
      </pivotArea>
    </format>
    <format dxfId="175">
      <pivotArea dataOnly="0" labelOnly="1" outline="0" fieldPosition="0">
        <references count="2">
          <reference field="0" count="1" selected="0">
            <x v="2"/>
          </reference>
          <reference field="2" count="1">
            <x v="14"/>
          </reference>
        </references>
      </pivotArea>
    </format>
    <format dxfId="174">
      <pivotArea dataOnly="0" labelOnly="1" outline="0" fieldPosition="0">
        <references count="2">
          <reference field="0" count="1" selected="0">
            <x v="3"/>
          </reference>
          <reference field="2" count="3">
            <x v="10"/>
            <x v="11"/>
            <x v="12"/>
          </reference>
        </references>
      </pivotArea>
    </format>
    <format dxfId="173">
      <pivotArea dataOnly="0" labelOnly="1" outline="0" fieldPosition="0">
        <references count="2">
          <reference field="0" count="1" selected="0">
            <x v="4"/>
          </reference>
          <reference field="2" count="4">
            <x v="9"/>
            <x v="10"/>
            <x v="11"/>
            <x v="12"/>
          </reference>
        </references>
      </pivotArea>
    </format>
    <format dxfId="172">
      <pivotArea dataOnly="0" labelOnly="1" outline="0" fieldPosition="0">
        <references count="2">
          <reference field="0" count="1" selected="0">
            <x v="5"/>
          </reference>
          <reference field="2" count="3">
            <x v="9"/>
            <x v="11"/>
            <x v="12"/>
          </reference>
        </references>
      </pivotArea>
    </format>
    <format dxfId="171">
      <pivotArea dataOnly="0" labelOnly="1" outline="0" fieldPosition="0">
        <references count="2">
          <reference field="0" count="1" selected="0">
            <x v="6"/>
          </reference>
          <reference field="2" count="3">
            <x v="9"/>
            <x v="11"/>
            <x v="12"/>
          </reference>
        </references>
      </pivotArea>
    </format>
    <format dxfId="170">
      <pivotArea dataOnly="0" labelOnly="1" outline="0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169">
      <pivotArea outline="0" fieldPosition="0">
        <references count="1">
          <reference field="4294967294" count="1">
            <x v="0"/>
          </reference>
        </references>
      </pivotArea>
    </format>
    <format dxfId="1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40"/>
  <sheetViews>
    <sheetView workbookViewId="0">
      <pane ySplit="1" topLeftCell="A7" activePane="bottomLeft" state="frozen"/>
      <selection pane="bottomLeft" activeCell="A40" sqref="A40"/>
    </sheetView>
  </sheetViews>
  <sheetFormatPr defaultRowHeight="17.100000000000001" customHeight="1" x14ac:dyDescent="0.15"/>
  <cols>
    <col min="1" max="1" width="9.125" bestFit="1" customWidth="1"/>
    <col min="8" max="8" width="9.625" bestFit="1" customWidth="1"/>
    <col min="9" max="9" width="9.625" customWidth="1"/>
    <col min="10" max="10" width="9.625" style="6" customWidth="1"/>
    <col min="11" max="11" width="9.75" style="25" bestFit="1" customWidth="1"/>
    <col min="12" max="12" width="9.125" style="25" bestFit="1" customWidth="1"/>
    <col min="13" max="13" width="9.75" style="25" bestFit="1" customWidth="1"/>
    <col min="14" max="14" width="9.125" style="25" bestFit="1" customWidth="1"/>
    <col min="15" max="15" width="10.75" style="25" bestFit="1" customWidth="1"/>
    <col min="16" max="18" width="9.625" style="25" bestFit="1" customWidth="1"/>
    <col min="19" max="20" width="10.625" style="25" customWidth="1"/>
    <col min="21" max="21" width="9.125" style="25" bestFit="1" customWidth="1"/>
    <col min="22" max="22" width="10.375" style="25" customWidth="1"/>
    <col min="23" max="24" width="8.875" style="4" customWidth="1"/>
    <col min="25" max="26" width="8.875" customWidth="1"/>
    <col min="27" max="27" width="8.875" style="6" customWidth="1"/>
  </cols>
  <sheetData>
    <row r="1" spans="1:27" ht="17.100000000000001" customHeight="1" x14ac:dyDescent="0.15">
      <c r="A1" s="54" t="s">
        <v>0</v>
      </c>
      <c r="B1" s="54" t="s">
        <v>3</v>
      </c>
      <c r="C1" s="55" t="s">
        <v>4</v>
      </c>
      <c r="D1" s="55" t="s">
        <v>2</v>
      </c>
      <c r="E1" s="55" t="s">
        <v>5</v>
      </c>
      <c r="F1" s="55" t="s">
        <v>35</v>
      </c>
      <c r="G1" s="56" t="s">
        <v>12</v>
      </c>
      <c r="H1" s="56" t="s">
        <v>151</v>
      </c>
      <c r="I1" s="56" t="s">
        <v>98</v>
      </c>
      <c r="J1" s="56" t="s">
        <v>36</v>
      </c>
      <c r="K1" s="116" t="s">
        <v>9</v>
      </c>
      <c r="L1" s="116" t="s">
        <v>8</v>
      </c>
      <c r="M1" s="116" t="s">
        <v>23</v>
      </c>
      <c r="N1" s="116" t="s">
        <v>22</v>
      </c>
      <c r="O1" s="57" t="s">
        <v>7</v>
      </c>
      <c r="P1" s="57" t="s">
        <v>6</v>
      </c>
      <c r="Q1" s="58" t="s">
        <v>19</v>
      </c>
      <c r="R1" s="58" t="s">
        <v>20</v>
      </c>
      <c r="S1" s="58" t="s">
        <v>46</v>
      </c>
      <c r="T1" s="153" t="s">
        <v>41</v>
      </c>
      <c r="U1" s="58" t="s">
        <v>25</v>
      </c>
      <c r="V1" s="58" t="s">
        <v>24</v>
      </c>
      <c r="W1" s="40" t="s">
        <v>10</v>
      </c>
      <c r="X1" s="40" t="s">
        <v>11</v>
      </c>
      <c r="Y1" s="41" t="s">
        <v>21</v>
      </c>
      <c r="Z1" s="42" t="s">
        <v>29</v>
      </c>
      <c r="AA1" s="39" t="s">
        <v>37</v>
      </c>
    </row>
    <row r="2" spans="1:27" ht="17.100000000000001" customHeight="1" x14ac:dyDescent="0.3">
      <c r="A2" s="128">
        <v>42968</v>
      </c>
      <c r="B2" s="129" t="s">
        <v>55</v>
      </c>
      <c r="C2" s="129" t="s">
        <v>48</v>
      </c>
      <c r="D2" s="129" t="s">
        <v>56</v>
      </c>
      <c r="E2" s="129" t="s">
        <v>57</v>
      </c>
      <c r="F2" s="129" t="s">
        <v>100</v>
      </c>
      <c r="G2" s="129" t="s">
        <v>38</v>
      </c>
      <c r="H2" s="154">
        <v>39003.9</v>
      </c>
      <c r="I2" s="155">
        <v>25242.146603773588</v>
      </c>
      <c r="J2" s="130" t="s">
        <v>154</v>
      </c>
      <c r="K2" s="154">
        <v>0</v>
      </c>
      <c r="L2" s="154">
        <v>139703</v>
      </c>
      <c r="M2" s="154">
        <v>8929800</v>
      </c>
      <c r="N2" s="154">
        <v>140255</v>
      </c>
      <c r="O2" s="154">
        <v>0</v>
      </c>
      <c r="P2" s="154">
        <v>130755</v>
      </c>
      <c r="Q2" s="154">
        <v>240181</v>
      </c>
      <c r="R2" s="158">
        <v>124434</v>
      </c>
      <c r="S2" s="158">
        <v>511</v>
      </c>
      <c r="T2" s="158">
        <v>173</v>
      </c>
      <c r="U2" s="158">
        <v>602</v>
      </c>
      <c r="V2" s="158">
        <v>227592.69999999899</v>
      </c>
      <c r="W2" s="3">
        <f>IFERROR(I2/P2,0)</f>
        <v>0.19304918820522035</v>
      </c>
      <c r="X2" s="3">
        <f>IFERROR(I2/O2*1000,0)</f>
        <v>0</v>
      </c>
      <c r="Y2" s="1">
        <f>IFERROR(P2/O2,0)</f>
        <v>0</v>
      </c>
      <c r="Z2" s="2">
        <f t="shared" ref="Z2" si="0">IFERROR(V2/I2,0)</f>
        <v>9.0163766011078827</v>
      </c>
      <c r="AA2" s="5" t="str">
        <f>IF(G2="无线端","M","PC")</f>
        <v>PC</v>
      </c>
    </row>
    <row r="3" spans="1:27" ht="17.100000000000001" customHeight="1" x14ac:dyDescent="0.3">
      <c r="A3" s="128">
        <v>42968</v>
      </c>
      <c r="B3" s="129" t="s">
        <v>55</v>
      </c>
      <c r="C3" s="129" t="s">
        <v>48</v>
      </c>
      <c r="D3" s="129" t="s">
        <v>59</v>
      </c>
      <c r="E3" s="129" t="s">
        <v>60</v>
      </c>
      <c r="F3" s="129" t="s">
        <v>100</v>
      </c>
      <c r="G3" s="129" t="s">
        <v>38</v>
      </c>
      <c r="H3" s="154">
        <v>61000</v>
      </c>
      <c r="I3" s="155">
        <v>39477.358490566039</v>
      </c>
      <c r="J3" s="130" t="s">
        <v>154</v>
      </c>
      <c r="K3" s="154">
        <v>12091608</v>
      </c>
      <c r="L3" s="154">
        <v>251750</v>
      </c>
      <c r="M3" s="154">
        <v>12146277</v>
      </c>
      <c r="N3" s="154">
        <v>252677</v>
      </c>
      <c r="O3" s="154">
        <v>11314184</v>
      </c>
      <c r="P3" s="154">
        <v>239494</v>
      </c>
      <c r="Q3" s="154">
        <v>361478</v>
      </c>
      <c r="R3" s="158">
        <v>224311</v>
      </c>
      <c r="S3" s="158">
        <v>576</v>
      </c>
      <c r="T3" s="158">
        <v>163</v>
      </c>
      <c r="U3" s="158">
        <v>711</v>
      </c>
      <c r="V3" s="158">
        <v>267852.82999999903</v>
      </c>
      <c r="W3" s="3">
        <f t="shared" ref="W3:W40" si="1">IFERROR(I3/P3,0)</f>
        <v>0.16483652404889493</v>
      </c>
      <c r="X3" s="3">
        <f t="shared" ref="X3:X40" si="2">IFERROR(I3/O3*1000,0)</f>
        <v>3.489191840133238</v>
      </c>
      <c r="Y3" s="1">
        <f t="shared" ref="Y3:Y40" si="3">IFERROR(P3/O3,0)</f>
        <v>2.1167589284388517E-2</v>
      </c>
      <c r="Z3" s="2">
        <f t="shared" ref="Z3:Z40" si="4">IFERROR(V3/I3,0)</f>
        <v>6.7849734693877304</v>
      </c>
      <c r="AA3" s="5" t="str">
        <f t="shared" ref="AA3:AA40" si="5">IF(G3="无线端","M","PC")</f>
        <v>PC</v>
      </c>
    </row>
    <row r="4" spans="1:27" ht="17.100000000000001" customHeight="1" x14ac:dyDescent="0.3">
      <c r="A4" s="128">
        <v>42968</v>
      </c>
      <c r="B4" s="129" t="s">
        <v>62</v>
      </c>
      <c r="C4" s="129" t="s">
        <v>101</v>
      </c>
      <c r="D4" s="129" t="s">
        <v>102</v>
      </c>
      <c r="E4" s="129" t="s">
        <v>103</v>
      </c>
      <c r="F4" s="129" t="s">
        <v>104</v>
      </c>
      <c r="G4" s="129" t="s">
        <v>53</v>
      </c>
      <c r="H4" s="154">
        <v>234000</v>
      </c>
      <c r="I4" s="155">
        <v>162916.98113207545</v>
      </c>
      <c r="J4" s="130" t="s">
        <v>154</v>
      </c>
      <c r="K4" s="154">
        <v>0</v>
      </c>
      <c r="L4" s="154">
        <v>40562</v>
      </c>
      <c r="M4" s="154">
        <v>7425418</v>
      </c>
      <c r="N4" s="154">
        <v>64731</v>
      </c>
      <c r="O4" s="154">
        <v>0</v>
      </c>
      <c r="P4" s="154">
        <v>32942</v>
      </c>
      <c r="Q4" s="154">
        <v>36491</v>
      </c>
      <c r="R4" s="158">
        <v>22124</v>
      </c>
      <c r="S4" s="158">
        <v>48</v>
      </c>
      <c r="T4" s="158">
        <v>0</v>
      </c>
      <c r="U4" s="158">
        <v>50</v>
      </c>
      <c r="V4" s="158">
        <v>10899.6699999999</v>
      </c>
      <c r="W4" s="3">
        <f t="shared" si="1"/>
        <v>4.9455704308200916</v>
      </c>
      <c r="X4" s="3">
        <f t="shared" si="2"/>
        <v>0</v>
      </c>
      <c r="Y4" s="1">
        <f t="shared" si="3"/>
        <v>0</v>
      </c>
      <c r="Z4" s="2">
        <f t="shared" si="4"/>
        <v>6.6903216130451304E-2</v>
      </c>
      <c r="AA4" s="5" t="str">
        <f t="shared" si="5"/>
        <v>M</v>
      </c>
    </row>
    <row r="5" spans="1:27" ht="17.100000000000001" customHeight="1" x14ac:dyDescent="0.3">
      <c r="A5" s="128">
        <v>42968</v>
      </c>
      <c r="B5" s="129" t="s">
        <v>51</v>
      </c>
      <c r="C5" s="129" t="s">
        <v>63</v>
      </c>
      <c r="D5" s="129" t="s">
        <v>52</v>
      </c>
      <c r="E5" s="129" t="s">
        <v>105</v>
      </c>
      <c r="F5" s="129" t="s">
        <v>100</v>
      </c>
      <c r="G5" s="129" t="s">
        <v>54</v>
      </c>
      <c r="H5" s="154">
        <v>965.25</v>
      </c>
      <c r="I5" s="155">
        <v>910.61320754716974</v>
      </c>
      <c r="J5" s="130" t="s">
        <v>154</v>
      </c>
      <c r="K5" s="154">
        <v>0</v>
      </c>
      <c r="L5" s="154">
        <v>1864</v>
      </c>
      <c r="M5" s="154">
        <v>1632497</v>
      </c>
      <c r="N5" s="154">
        <v>1801</v>
      </c>
      <c r="O5" s="154">
        <v>0</v>
      </c>
      <c r="P5" s="154">
        <v>1725</v>
      </c>
      <c r="Q5" s="154">
        <v>2798</v>
      </c>
      <c r="R5" s="158">
        <v>1342</v>
      </c>
      <c r="S5" s="158">
        <v>5</v>
      </c>
      <c r="T5" s="158">
        <v>0</v>
      </c>
      <c r="U5" s="158">
        <v>9</v>
      </c>
      <c r="V5" s="158">
        <v>3245.22</v>
      </c>
      <c r="W5" s="3">
        <f t="shared" si="1"/>
        <v>0.52789171452009842</v>
      </c>
      <c r="X5" s="3">
        <f t="shared" si="2"/>
        <v>0</v>
      </c>
      <c r="Y5" s="1">
        <f t="shared" si="3"/>
        <v>0</v>
      </c>
      <c r="Z5" s="2">
        <f t="shared" si="4"/>
        <v>3.5637743589743591</v>
      </c>
      <c r="AA5" s="5" t="str">
        <f t="shared" si="5"/>
        <v>PC</v>
      </c>
    </row>
    <row r="6" spans="1:27" ht="17.100000000000001" customHeight="1" x14ac:dyDescent="0.3">
      <c r="A6" s="128">
        <v>42968</v>
      </c>
      <c r="B6" s="129" t="s">
        <v>106</v>
      </c>
      <c r="C6" s="129" t="s">
        <v>107</v>
      </c>
      <c r="D6" s="129" t="s">
        <v>108</v>
      </c>
      <c r="E6" s="129" t="s">
        <v>109</v>
      </c>
      <c r="F6" s="129" t="s">
        <v>104</v>
      </c>
      <c r="G6" s="129" t="s">
        <v>53</v>
      </c>
      <c r="H6" s="154">
        <v>0</v>
      </c>
      <c r="I6" s="155">
        <v>0</v>
      </c>
      <c r="J6" s="130" t="s">
        <v>154</v>
      </c>
      <c r="K6" s="154">
        <v>3045006</v>
      </c>
      <c r="L6" s="154">
        <v>463</v>
      </c>
      <c r="M6" s="154">
        <v>3147940</v>
      </c>
      <c r="N6" s="154">
        <v>532</v>
      </c>
      <c r="O6" s="154">
        <v>2969206</v>
      </c>
      <c r="P6" s="154">
        <v>380</v>
      </c>
      <c r="Q6" s="154">
        <v>621</v>
      </c>
      <c r="R6" s="158">
        <v>255</v>
      </c>
      <c r="S6" s="158">
        <v>1</v>
      </c>
      <c r="T6" s="158">
        <v>0</v>
      </c>
      <c r="U6" s="158">
        <v>1</v>
      </c>
      <c r="V6" s="158">
        <v>188</v>
      </c>
      <c r="W6" s="3">
        <f t="shared" si="1"/>
        <v>0</v>
      </c>
      <c r="X6" s="3">
        <f t="shared" si="2"/>
        <v>0</v>
      </c>
      <c r="Y6" s="1">
        <f t="shared" si="3"/>
        <v>1.2798034221943509E-4</v>
      </c>
      <c r="Z6" s="2">
        <f t="shared" si="4"/>
        <v>0</v>
      </c>
      <c r="AA6" s="5" t="str">
        <f t="shared" si="5"/>
        <v>M</v>
      </c>
    </row>
    <row r="7" spans="1:27" ht="17.100000000000001" customHeight="1" x14ac:dyDescent="0.3">
      <c r="A7" s="128">
        <v>42968</v>
      </c>
      <c r="B7" s="129" t="s">
        <v>58</v>
      </c>
      <c r="C7" s="129" t="s">
        <v>110</v>
      </c>
      <c r="D7" s="129" t="s">
        <v>111</v>
      </c>
      <c r="E7" s="129" t="s">
        <v>112</v>
      </c>
      <c r="F7" s="129" t="s">
        <v>104</v>
      </c>
      <c r="G7" s="129" t="s">
        <v>53</v>
      </c>
      <c r="H7" s="154">
        <v>90000</v>
      </c>
      <c r="I7" s="155">
        <v>72849.056603773584</v>
      </c>
      <c r="J7" s="130" t="s">
        <v>154</v>
      </c>
      <c r="K7" s="154">
        <v>0</v>
      </c>
      <c r="L7" s="154">
        <v>51584</v>
      </c>
      <c r="M7" s="154">
        <v>4215570</v>
      </c>
      <c r="N7" s="154">
        <v>58590</v>
      </c>
      <c r="O7" s="154">
        <v>0</v>
      </c>
      <c r="P7" s="154">
        <v>48257</v>
      </c>
      <c r="Q7" s="154">
        <v>39269</v>
      </c>
      <c r="R7" s="158">
        <v>26125</v>
      </c>
      <c r="S7" s="158">
        <v>33</v>
      </c>
      <c r="T7" s="158">
        <v>1</v>
      </c>
      <c r="U7" s="158">
        <v>43</v>
      </c>
      <c r="V7" s="158">
        <v>9310.7499999999909</v>
      </c>
      <c r="W7" s="3">
        <f t="shared" si="1"/>
        <v>1.5096059971356193</v>
      </c>
      <c r="X7" s="3">
        <f t="shared" si="2"/>
        <v>0</v>
      </c>
      <c r="Y7" s="1">
        <f t="shared" si="3"/>
        <v>0</v>
      </c>
      <c r="Z7" s="2">
        <f t="shared" si="4"/>
        <v>0.12780879305879295</v>
      </c>
      <c r="AA7" s="5" t="str">
        <f t="shared" si="5"/>
        <v>M</v>
      </c>
    </row>
    <row r="8" spans="1:27" ht="17.100000000000001" customHeight="1" x14ac:dyDescent="0.3">
      <c r="A8" s="128">
        <v>42968</v>
      </c>
      <c r="B8" s="129" t="s">
        <v>51</v>
      </c>
      <c r="C8" s="129" t="s">
        <v>63</v>
      </c>
      <c r="D8" s="129" t="s">
        <v>52</v>
      </c>
      <c r="E8" s="129" t="s">
        <v>64</v>
      </c>
      <c r="F8" s="129" t="s">
        <v>100</v>
      </c>
      <c r="G8" s="129" t="s">
        <v>54</v>
      </c>
      <c r="H8" s="154">
        <v>2123.5500000000002</v>
      </c>
      <c r="I8" s="155">
        <v>2003.3490566037738</v>
      </c>
      <c r="J8" s="130" t="s">
        <v>154</v>
      </c>
      <c r="K8" s="154">
        <v>0</v>
      </c>
      <c r="L8" s="154">
        <v>1785</v>
      </c>
      <c r="M8" s="154">
        <v>1638536</v>
      </c>
      <c r="N8" s="154">
        <v>1714</v>
      </c>
      <c r="O8" s="154">
        <v>0</v>
      </c>
      <c r="P8" s="154">
        <v>1650</v>
      </c>
      <c r="Q8" s="154">
        <v>3504</v>
      </c>
      <c r="R8" s="158">
        <v>1242</v>
      </c>
      <c r="S8" s="158">
        <v>9</v>
      </c>
      <c r="T8" s="158">
        <v>0</v>
      </c>
      <c r="U8" s="158">
        <v>10</v>
      </c>
      <c r="V8" s="158">
        <v>16753.539999999899</v>
      </c>
      <c r="W8" s="3">
        <f t="shared" si="1"/>
        <v>1.2141509433962265</v>
      </c>
      <c r="X8" s="3">
        <f t="shared" si="2"/>
        <v>0</v>
      </c>
      <c r="Y8" s="1">
        <f t="shared" si="3"/>
        <v>0</v>
      </c>
      <c r="Z8" s="2">
        <f t="shared" si="4"/>
        <v>8.3627663111298958</v>
      </c>
      <c r="AA8" s="5" t="str">
        <f t="shared" si="5"/>
        <v>PC</v>
      </c>
    </row>
    <row r="9" spans="1:27" ht="17.100000000000001" customHeight="1" x14ac:dyDescent="0.3">
      <c r="A9" s="128">
        <v>42968</v>
      </c>
      <c r="B9" s="129" t="s">
        <v>106</v>
      </c>
      <c r="C9" s="129" t="s">
        <v>107</v>
      </c>
      <c r="D9" s="129" t="s">
        <v>113</v>
      </c>
      <c r="E9" s="129" t="s">
        <v>114</v>
      </c>
      <c r="F9" s="129" t="s">
        <v>104</v>
      </c>
      <c r="G9" s="129" t="s">
        <v>53</v>
      </c>
      <c r="H9" s="154">
        <v>150000</v>
      </c>
      <c r="I9" s="155">
        <v>91981.132075471687</v>
      </c>
      <c r="J9" s="130" t="s">
        <v>154</v>
      </c>
      <c r="K9" s="154">
        <v>4934420</v>
      </c>
      <c r="L9" s="154">
        <v>209778</v>
      </c>
      <c r="M9" s="154">
        <v>4618040</v>
      </c>
      <c r="N9" s="154">
        <v>217966</v>
      </c>
      <c r="O9" s="154">
        <v>4800343</v>
      </c>
      <c r="P9" s="154">
        <v>178508</v>
      </c>
      <c r="Q9" s="154">
        <v>208517</v>
      </c>
      <c r="R9" s="158">
        <v>118500</v>
      </c>
      <c r="S9" s="158">
        <v>234</v>
      </c>
      <c r="T9" s="158">
        <v>7</v>
      </c>
      <c r="U9" s="158">
        <v>274</v>
      </c>
      <c r="V9" s="158">
        <v>94945.76</v>
      </c>
      <c r="W9" s="3">
        <f t="shared" si="1"/>
        <v>0.51527736614309549</v>
      </c>
      <c r="X9" s="3">
        <f t="shared" si="2"/>
        <v>19.16136660973428</v>
      </c>
      <c r="Y9" s="1">
        <f t="shared" si="3"/>
        <v>3.7186509380683838E-2</v>
      </c>
      <c r="Z9" s="2">
        <f t="shared" si="4"/>
        <v>1.0322308266666667</v>
      </c>
      <c r="AA9" s="5" t="str">
        <f t="shared" si="5"/>
        <v>M</v>
      </c>
    </row>
    <row r="10" spans="1:27" ht="17.100000000000001" customHeight="1" x14ac:dyDescent="0.3">
      <c r="A10" s="128">
        <v>42968</v>
      </c>
      <c r="B10" s="129" t="s">
        <v>51</v>
      </c>
      <c r="C10" s="129" t="s">
        <v>63</v>
      </c>
      <c r="D10" s="129" t="s">
        <v>52</v>
      </c>
      <c r="E10" s="129" t="s">
        <v>84</v>
      </c>
      <c r="F10" s="129" t="s">
        <v>100</v>
      </c>
      <c r="G10" s="129" t="s">
        <v>54</v>
      </c>
      <c r="H10" s="154">
        <v>5791.51</v>
      </c>
      <c r="I10" s="155">
        <v>5463.6886792452833</v>
      </c>
      <c r="J10" s="130" t="s">
        <v>154</v>
      </c>
      <c r="K10" s="154">
        <v>0</v>
      </c>
      <c r="L10" s="154">
        <v>4104</v>
      </c>
      <c r="M10" s="154">
        <v>836721</v>
      </c>
      <c r="N10" s="154">
        <v>3989</v>
      </c>
      <c r="O10" s="154">
        <v>0</v>
      </c>
      <c r="P10" s="154">
        <v>3786</v>
      </c>
      <c r="Q10" s="154">
        <v>7152</v>
      </c>
      <c r="R10" s="158">
        <v>2933</v>
      </c>
      <c r="S10" s="158">
        <v>19</v>
      </c>
      <c r="T10" s="158">
        <v>0</v>
      </c>
      <c r="U10" s="158">
        <v>21</v>
      </c>
      <c r="V10" s="158">
        <v>5743.58</v>
      </c>
      <c r="W10" s="3">
        <f t="shared" si="1"/>
        <v>1.4431296036041426</v>
      </c>
      <c r="X10" s="3">
        <f t="shared" si="2"/>
        <v>0</v>
      </c>
      <c r="Y10" s="1">
        <f t="shared" si="3"/>
        <v>0</v>
      </c>
      <c r="Z10" s="2">
        <f t="shared" si="4"/>
        <v>1.0512275382413221</v>
      </c>
      <c r="AA10" s="5" t="str">
        <f t="shared" si="5"/>
        <v>PC</v>
      </c>
    </row>
    <row r="11" spans="1:27" ht="17.100000000000001" customHeight="1" x14ac:dyDescent="0.3">
      <c r="A11" s="128">
        <v>42968</v>
      </c>
      <c r="B11" s="129" t="s">
        <v>106</v>
      </c>
      <c r="C11" s="129" t="s">
        <v>107</v>
      </c>
      <c r="D11" s="129" t="s">
        <v>115</v>
      </c>
      <c r="E11" s="129" t="s">
        <v>116</v>
      </c>
      <c r="F11" s="129" t="s">
        <v>104</v>
      </c>
      <c r="G11" s="129" t="s">
        <v>53</v>
      </c>
      <c r="H11" s="154">
        <v>0</v>
      </c>
      <c r="I11" s="155">
        <v>0</v>
      </c>
      <c r="J11" s="130" t="s">
        <v>154</v>
      </c>
      <c r="K11" s="154">
        <v>1721974</v>
      </c>
      <c r="L11" s="154">
        <v>142</v>
      </c>
      <c r="M11" s="154">
        <v>1724777</v>
      </c>
      <c r="N11" s="154">
        <v>163</v>
      </c>
      <c r="O11" s="154">
        <v>1691096</v>
      </c>
      <c r="P11" s="154">
        <v>117</v>
      </c>
      <c r="Q11" s="154">
        <v>119</v>
      </c>
      <c r="R11" s="158">
        <v>77</v>
      </c>
      <c r="S11" s="158">
        <v>0</v>
      </c>
      <c r="T11" s="158">
        <v>0</v>
      </c>
      <c r="U11" s="158">
        <v>0</v>
      </c>
      <c r="V11" s="158">
        <v>0</v>
      </c>
      <c r="W11" s="3">
        <f t="shared" si="1"/>
        <v>0</v>
      </c>
      <c r="X11" s="3">
        <f t="shared" si="2"/>
        <v>0</v>
      </c>
      <c r="Y11" s="1">
        <f t="shared" si="3"/>
        <v>6.91859007412944E-5</v>
      </c>
      <c r="Z11" s="2">
        <f t="shared" si="4"/>
        <v>0</v>
      </c>
      <c r="AA11" s="5" t="str">
        <f t="shared" si="5"/>
        <v>M</v>
      </c>
    </row>
    <row r="12" spans="1:27" ht="17.100000000000001" customHeight="1" x14ac:dyDescent="0.3">
      <c r="A12" s="128">
        <v>42968</v>
      </c>
      <c r="B12" s="129" t="s">
        <v>51</v>
      </c>
      <c r="C12" s="129" t="s">
        <v>63</v>
      </c>
      <c r="D12" s="129" t="s">
        <v>52</v>
      </c>
      <c r="E12" s="129" t="s">
        <v>117</v>
      </c>
      <c r="F12" s="129" t="s">
        <v>100</v>
      </c>
      <c r="G12" s="129" t="s">
        <v>54</v>
      </c>
      <c r="H12" s="154">
        <v>579.15</v>
      </c>
      <c r="I12" s="155">
        <v>546.36792452830184</v>
      </c>
      <c r="J12" s="130" t="s">
        <v>154</v>
      </c>
      <c r="K12" s="154">
        <v>0</v>
      </c>
      <c r="L12" s="154">
        <v>1257</v>
      </c>
      <c r="M12" s="154">
        <v>1637905</v>
      </c>
      <c r="N12" s="154">
        <v>1215</v>
      </c>
      <c r="O12" s="154">
        <v>0</v>
      </c>
      <c r="P12" s="154">
        <v>1166</v>
      </c>
      <c r="Q12" s="154">
        <v>2215</v>
      </c>
      <c r="R12" s="158">
        <v>869</v>
      </c>
      <c r="S12" s="158">
        <v>3</v>
      </c>
      <c r="T12" s="158">
        <v>0</v>
      </c>
      <c r="U12" s="158">
        <v>3</v>
      </c>
      <c r="V12" s="158">
        <v>182.29999999999899</v>
      </c>
      <c r="W12" s="3">
        <f t="shared" si="1"/>
        <v>0.46858312566749727</v>
      </c>
      <c r="X12" s="3">
        <f t="shared" si="2"/>
        <v>0</v>
      </c>
      <c r="Y12" s="1">
        <f t="shared" si="3"/>
        <v>0</v>
      </c>
      <c r="Z12" s="2">
        <f t="shared" si="4"/>
        <v>0.33365794699127849</v>
      </c>
      <c r="AA12" s="5" t="str">
        <f t="shared" si="5"/>
        <v>PC</v>
      </c>
    </row>
    <row r="13" spans="1:27" ht="17.100000000000001" customHeight="1" x14ac:dyDescent="0.3">
      <c r="A13" s="128">
        <v>42968</v>
      </c>
      <c r="B13" s="129" t="s">
        <v>51</v>
      </c>
      <c r="C13" s="129" t="s">
        <v>63</v>
      </c>
      <c r="D13" s="129" t="s">
        <v>118</v>
      </c>
      <c r="E13" s="129" t="s">
        <v>119</v>
      </c>
      <c r="F13" s="129" t="s">
        <v>100</v>
      </c>
      <c r="G13" s="129" t="s">
        <v>54</v>
      </c>
      <c r="H13" s="154">
        <v>9652.51</v>
      </c>
      <c r="I13" s="155">
        <v>9106.1415094339627</v>
      </c>
      <c r="J13" s="130" t="s">
        <v>154</v>
      </c>
      <c r="K13" s="154">
        <v>0</v>
      </c>
      <c r="L13" s="154">
        <v>5379</v>
      </c>
      <c r="M13" s="154">
        <v>3529071</v>
      </c>
      <c r="N13" s="154">
        <v>5107</v>
      </c>
      <c r="O13" s="154">
        <v>0</v>
      </c>
      <c r="P13" s="154">
        <v>4983</v>
      </c>
      <c r="Q13" s="154">
        <v>11773</v>
      </c>
      <c r="R13" s="158">
        <v>3892</v>
      </c>
      <c r="S13" s="158">
        <v>27</v>
      </c>
      <c r="T13" s="158">
        <v>0</v>
      </c>
      <c r="U13" s="158">
        <v>31</v>
      </c>
      <c r="V13" s="158">
        <v>24218.7</v>
      </c>
      <c r="W13" s="3">
        <f t="shared" si="1"/>
        <v>1.8274416033381422</v>
      </c>
      <c r="X13" s="3">
        <f t="shared" si="2"/>
        <v>0</v>
      </c>
      <c r="Y13" s="1">
        <f t="shared" si="3"/>
        <v>0</v>
      </c>
      <c r="Z13" s="2">
        <f t="shared" si="4"/>
        <v>2.6596006634543761</v>
      </c>
      <c r="AA13" s="5" t="str">
        <f t="shared" si="5"/>
        <v>PC</v>
      </c>
    </row>
    <row r="14" spans="1:27" ht="17.100000000000001" customHeight="1" x14ac:dyDescent="0.3">
      <c r="A14" s="128">
        <v>42968</v>
      </c>
      <c r="B14" s="129" t="s">
        <v>62</v>
      </c>
      <c r="C14" s="129" t="s">
        <v>101</v>
      </c>
      <c r="D14" s="129" t="s">
        <v>120</v>
      </c>
      <c r="E14" s="129" t="s">
        <v>121</v>
      </c>
      <c r="F14" s="129" t="s">
        <v>104</v>
      </c>
      <c r="G14" s="129" t="s">
        <v>53</v>
      </c>
      <c r="H14" s="154">
        <v>0</v>
      </c>
      <c r="I14" s="155">
        <v>0</v>
      </c>
      <c r="J14" s="130" t="s">
        <v>154</v>
      </c>
      <c r="K14" s="154">
        <v>0</v>
      </c>
      <c r="L14" s="154">
        <v>13899</v>
      </c>
      <c r="M14" s="154">
        <v>12042971</v>
      </c>
      <c r="N14" s="154">
        <v>16124</v>
      </c>
      <c r="O14" s="154">
        <v>0</v>
      </c>
      <c r="P14" s="154">
        <v>8486</v>
      </c>
      <c r="Q14" s="154">
        <v>9525</v>
      </c>
      <c r="R14" s="158">
        <v>4272</v>
      </c>
      <c r="S14" s="158">
        <v>11</v>
      </c>
      <c r="T14" s="158">
        <v>0</v>
      </c>
      <c r="U14" s="158">
        <v>14</v>
      </c>
      <c r="V14" s="158">
        <v>4280.5999999999904</v>
      </c>
      <c r="W14" s="3">
        <f t="shared" si="1"/>
        <v>0</v>
      </c>
      <c r="X14" s="3">
        <f t="shared" si="2"/>
        <v>0</v>
      </c>
      <c r="Y14" s="1">
        <f t="shared" si="3"/>
        <v>0</v>
      </c>
      <c r="Z14" s="2">
        <f t="shared" si="4"/>
        <v>0</v>
      </c>
      <c r="AA14" s="5" t="str">
        <f t="shared" si="5"/>
        <v>M</v>
      </c>
    </row>
    <row r="15" spans="1:27" ht="17.100000000000001" customHeight="1" x14ac:dyDescent="0.3">
      <c r="A15" s="128">
        <v>42968</v>
      </c>
      <c r="B15" s="129" t="s">
        <v>51</v>
      </c>
      <c r="C15" s="129" t="s">
        <v>63</v>
      </c>
      <c r="D15" s="129" t="s">
        <v>52</v>
      </c>
      <c r="E15" s="129" t="s">
        <v>122</v>
      </c>
      <c r="F15" s="129" t="s">
        <v>100</v>
      </c>
      <c r="G15" s="129" t="s">
        <v>54</v>
      </c>
      <c r="H15" s="154">
        <v>11583.01</v>
      </c>
      <c r="I15" s="155">
        <v>10927.367924528302</v>
      </c>
      <c r="J15" s="130" t="s">
        <v>154</v>
      </c>
      <c r="K15" s="154">
        <v>0</v>
      </c>
      <c r="L15" s="154">
        <v>7310</v>
      </c>
      <c r="M15" s="154">
        <v>1636814</v>
      </c>
      <c r="N15" s="154">
        <v>6923</v>
      </c>
      <c r="O15" s="154">
        <v>0</v>
      </c>
      <c r="P15" s="154">
        <v>6751</v>
      </c>
      <c r="Q15" s="154">
        <v>12159</v>
      </c>
      <c r="R15" s="158">
        <v>5527</v>
      </c>
      <c r="S15" s="158">
        <v>16</v>
      </c>
      <c r="T15" s="158">
        <v>0</v>
      </c>
      <c r="U15" s="158">
        <v>16</v>
      </c>
      <c r="V15" s="158">
        <v>2134.5</v>
      </c>
      <c r="W15" s="3">
        <f t="shared" si="1"/>
        <v>1.6186295251856468</v>
      </c>
      <c r="X15" s="3">
        <f t="shared" si="2"/>
        <v>0</v>
      </c>
      <c r="Y15" s="1">
        <f t="shared" si="3"/>
        <v>0</v>
      </c>
      <c r="Z15" s="2">
        <f t="shared" si="4"/>
        <v>0.19533523669581568</v>
      </c>
      <c r="AA15" s="5" t="str">
        <f t="shared" si="5"/>
        <v>PC</v>
      </c>
    </row>
    <row r="16" spans="1:27" ht="17.100000000000001" customHeight="1" x14ac:dyDescent="0.3">
      <c r="A16" s="128">
        <v>42968</v>
      </c>
      <c r="B16" s="129" t="s">
        <v>51</v>
      </c>
      <c r="C16" s="129" t="s">
        <v>63</v>
      </c>
      <c r="D16" s="129" t="s">
        <v>52</v>
      </c>
      <c r="E16" s="129" t="s">
        <v>123</v>
      </c>
      <c r="F16" s="129" t="s">
        <v>100</v>
      </c>
      <c r="G16" s="129" t="s">
        <v>54</v>
      </c>
      <c r="H16" s="154">
        <v>19305.02</v>
      </c>
      <c r="I16" s="155">
        <v>18212.283018867925</v>
      </c>
      <c r="J16" s="130" t="s">
        <v>154</v>
      </c>
      <c r="K16" s="154">
        <v>0</v>
      </c>
      <c r="L16" s="154">
        <v>11998</v>
      </c>
      <c r="M16" s="154">
        <v>1637258</v>
      </c>
      <c r="N16" s="154">
        <v>11777</v>
      </c>
      <c r="O16" s="154">
        <v>0</v>
      </c>
      <c r="P16" s="154">
        <v>11444</v>
      </c>
      <c r="Q16" s="154">
        <v>18670</v>
      </c>
      <c r="R16" s="158">
        <v>9935</v>
      </c>
      <c r="S16" s="158">
        <v>13</v>
      </c>
      <c r="T16" s="158">
        <v>0</v>
      </c>
      <c r="U16" s="158">
        <v>14</v>
      </c>
      <c r="V16" s="158">
        <v>1363.36</v>
      </c>
      <c r="W16" s="3">
        <f t="shared" si="1"/>
        <v>1.5914263385938419</v>
      </c>
      <c r="X16" s="3">
        <f t="shared" si="2"/>
        <v>0</v>
      </c>
      <c r="Y16" s="1">
        <f t="shared" si="3"/>
        <v>0</v>
      </c>
      <c r="Z16" s="2">
        <f t="shared" si="4"/>
        <v>7.4859368185062738E-2</v>
      </c>
      <c r="AA16" s="5" t="str">
        <f t="shared" si="5"/>
        <v>PC</v>
      </c>
    </row>
    <row r="17" spans="1:27" ht="17.100000000000001" customHeight="1" x14ac:dyDescent="0.3">
      <c r="A17" s="128">
        <v>42968</v>
      </c>
      <c r="B17" s="129" t="s">
        <v>81</v>
      </c>
      <c r="C17" s="129" t="s">
        <v>124</v>
      </c>
      <c r="D17" s="129" t="s">
        <v>52</v>
      </c>
      <c r="E17" s="129" t="s">
        <v>66</v>
      </c>
      <c r="F17" s="129" t="s">
        <v>100</v>
      </c>
      <c r="G17" s="129" t="s">
        <v>53</v>
      </c>
      <c r="H17" s="154">
        <v>0</v>
      </c>
      <c r="I17" s="155">
        <v>0</v>
      </c>
      <c r="J17" s="130" t="s">
        <v>154</v>
      </c>
      <c r="K17" s="154">
        <v>0</v>
      </c>
      <c r="L17" s="154">
        <v>12170</v>
      </c>
      <c r="M17" s="154">
        <v>0</v>
      </c>
      <c r="N17" s="154">
        <v>0</v>
      </c>
      <c r="O17" s="154">
        <v>0</v>
      </c>
      <c r="P17" s="154">
        <v>4532</v>
      </c>
      <c r="Q17" s="154">
        <v>11513</v>
      </c>
      <c r="R17" s="158">
        <v>10142</v>
      </c>
      <c r="S17" s="158">
        <v>10</v>
      </c>
      <c r="T17" s="158">
        <v>1</v>
      </c>
      <c r="U17" s="158">
        <v>20</v>
      </c>
      <c r="V17" s="158">
        <v>62479.4</v>
      </c>
      <c r="W17" s="3">
        <f t="shared" si="1"/>
        <v>0</v>
      </c>
      <c r="X17" s="3">
        <f t="shared" si="2"/>
        <v>0</v>
      </c>
      <c r="Y17" s="1">
        <f t="shared" si="3"/>
        <v>0</v>
      </c>
      <c r="Z17" s="2">
        <f t="shared" si="4"/>
        <v>0</v>
      </c>
      <c r="AA17" s="5" t="str">
        <f t="shared" si="5"/>
        <v>M</v>
      </c>
    </row>
    <row r="18" spans="1:27" ht="17.100000000000001" customHeight="1" x14ac:dyDescent="0.3">
      <c r="A18" s="128">
        <v>42968</v>
      </c>
      <c r="B18" s="129" t="s">
        <v>81</v>
      </c>
      <c r="C18" s="129" t="s">
        <v>124</v>
      </c>
      <c r="D18" s="129" t="s">
        <v>50</v>
      </c>
      <c r="E18" s="129" t="s">
        <v>67</v>
      </c>
      <c r="F18" s="129" t="s">
        <v>100</v>
      </c>
      <c r="G18" s="129" t="s">
        <v>53</v>
      </c>
      <c r="H18" s="154">
        <v>0</v>
      </c>
      <c r="I18" s="155">
        <v>0</v>
      </c>
      <c r="J18" s="130" t="s">
        <v>154</v>
      </c>
      <c r="K18" s="154">
        <v>0</v>
      </c>
      <c r="L18" s="154">
        <v>15336</v>
      </c>
      <c r="M18" s="154">
        <v>0</v>
      </c>
      <c r="N18" s="154">
        <v>0</v>
      </c>
      <c r="O18" s="154">
        <v>0</v>
      </c>
      <c r="P18" s="154">
        <v>13988</v>
      </c>
      <c r="Q18" s="154">
        <v>16261</v>
      </c>
      <c r="R18" s="158">
        <v>11131</v>
      </c>
      <c r="S18" s="158">
        <v>20</v>
      </c>
      <c r="T18" s="158">
        <v>0</v>
      </c>
      <c r="U18" s="158">
        <v>30</v>
      </c>
      <c r="V18" s="158">
        <v>13910.8299999999</v>
      </c>
      <c r="W18" s="3">
        <f t="shared" si="1"/>
        <v>0</v>
      </c>
      <c r="X18" s="3">
        <f t="shared" si="2"/>
        <v>0</v>
      </c>
      <c r="Y18" s="1">
        <f t="shared" si="3"/>
        <v>0</v>
      </c>
      <c r="Z18" s="2">
        <f t="shared" si="4"/>
        <v>0</v>
      </c>
      <c r="AA18" s="5" t="str">
        <f t="shared" si="5"/>
        <v>M</v>
      </c>
    </row>
    <row r="19" spans="1:27" ht="17.100000000000001" customHeight="1" x14ac:dyDescent="0.3">
      <c r="A19" s="128">
        <v>42968</v>
      </c>
      <c r="B19" s="129" t="s">
        <v>58</v>
      </c>
      <c r="C19" s="129" t="s">
        <v>125</v>
      </c>
      <c r="D19" s="129" t="s">
        <v>126</v>
      </c>
      <c r="E19" s="129" t="s">
        <v>127</v>
      </c>
      <c r="F19" s="129" t="s">
        <v>100</v>
      </c>
      <c r="G19" s="129" t="s">
        <v>61</v>
      </c>
      <c r="H19" s="154">
        <v>0</v>
      </c>
      <c r="I19" s="155">
        <v>0</v>
      </c>
      <c r="J19" s="130" t="s">
        <v>154</v>
      </c>
      <c r="K19" s="154">
        <v>0</v>
      </c>
      <c r="L19" s="154">
        <v>11892</v>
      </c>
      <c r="M19" s="154">
        <v>1765320</v>
      </c>
      <c r="N19" s="154">
        <v>13579</v>
      </c>
      <c r="O19" s="154">
        <v>0</v>
      </c>
      <c r="P19" s="154">
        <v>8993</v>
      </c>
      <c r="Q19" s="154">
        <v>9221</v>
      </c>
      <c r="R19" s="158">
        <v>6633</v>
      </c>
      <c r="S19" s="158">
        <v>7</v>
      </c>
      <c r="T19" s="158">
        <v>0</v>
      </c>
      <c r="U19" s="158">
        <v>7</v>
      </c>
      <c r="V19" s="158">
        <v>1244.7</v>
      </c>
      <c r="W19" s="3">
        <f t="shared" si="1"/>
        <v>0</v>
      </c>
      <c r="X19" s="3">
        <f t="shared" si="2"/>
        <v>0</v>
      </c>
      <c r="Y19" s="1">
        <f t="shared" si="3"/>
        <v>0</v>
      </c>
      <c r="Z19" s="2">
        <f t="shared" si="4"/>
        <v>0</v>
      </c>
      <c r="AA19" s="5" t="str">
        <f t="shared" si="5"/>
        <v>PC</v>
      </c>
    </row>
    <row r="20" spans="1:27" ht="17.100000000000001" customHeight="1" x14ac:dyDescent="0.3">
      <c r="A20" s="128">
        <v>42968</v>
      </c>
      <c r="B20" s="129" t="s">
        <v>58</v>
      </c>
      <c r="C20" s="129" t="s">
        <v>125</v>
      </c>
      <c r="D20" s="129" t="s">
        <v>128</v>
      </c>
      <c r="E20" s="129" t="s">
        <v>129</v>
      </c>
      <c r="F20" s="129" t="s">
        <v>100</v>
      </c>
      <c r="G20" s="129" t="s">
        <v>61</v>
      </c>
      <c r="H20" s="154">
        <v>225000</v>
      </c>
      <c r="I20" s="155">
        <v>182122.64150943395</v>
      </c>
      <c r="J20" s="130" t="s">
        <v>154</v>
      </c>
      <c r="K20" s="154">
        <v>0</v>
      </c>
      <c r="L20" s="154">
        <v>241205</v>
      </c>
      <c r="M20" s="154">
        <v>8352217</v>
      </c>
      <c r="N20" s="154">
        <v>274553</v>
      </c>
      <c r="O20" s="154">
        <v>0</v>
      </c>
      <c r="P20" s="154">
        <v>195546</v>
      </c>
      <c r="Q20" s="154">
        <v>190851</v>
      </c>
      <c r="R20" s="158">
        <v>137361</v>
      </c>
      <c r="S20" s="158">
        <v>74</v>
      </c>
      <c r="T20" s="158">
        <v>3</v>
      </c>
      <c r="U20" s="158">
        <v>77</v>
      </c>
      <c r="V20" s="158">
        <v>39084.06</v>
      </c>
      <c r="W20" s="3">
        <f t="shared" si="1"/>
        <v>0.93135447163037821</v>
      </c>
      <c r="X20" s="3">
        <f t="shared" si="2"/>
        <v>0</v>
      </c>
      <c r="Y20" s="1">
        <f t="shared" si="3"/>
        <v>0</v>
      </c>
      <c r="Z20" s="2">
        <f t="shared" si="4"/>
        <v>0.21460297125097125</v>
      </c>
      <c r="AA20" s="5" t="str">
        <f t="shared" si="5"/>
        <v>PC</v>
      </c>
    </row>
    <row r="21" spans="1:27" ht="17.100000000000001" customHeight="1" x14ac:dyDescent="0.3">
      <c r="A21" s="128">
        <v>42968</v>
      </c>
      <c r="B21" s="129" t="s">
        <v>58</v>
      </c>
      <c r="C21" s="129" t="s">
        <v>110</v>
      </c>
      <c r="D21" s="129" t="s">
        <v>111</v>
      </c>
      <c r="E21" s="129" t="s">
        <v>130</v>
      </c>
      <c r="F21" s="129" t="s">
        <v>104</v>
      </c>
      <c r="G21" s="129" t="s">
        <v>53</v>
      </c>
      <c r="H21" s="154">
        <v>0</v>
      </c>
      <c r="I21" s="155">
        <v>0</v>
      </c>
      <c r="J21" s="130" t="s">
        <v>154</v>
      </c>
      <c r="K21" s="154">
        <v>0</v>
      </c>
      <c r="L21" s="154">
        <v>51658</v>
      </c>
      <c r="M21" s="154">
        <v>4315537</v>
      </c>
      <c r="N21" s="154">
        <v>58833</v>
      </c>
      <c r="O21" s="154">
        <v>0</v>
      </c>
      <c r="P21" s="154">
        <v>48311</v>
      </c>
      <c r="Q21" s="154">
        <v>38995</v>
      </c>
      <c r="R21" s="158">
        <v>26032</v>
      </c>
      <c r="S21" s="158">
        <v>21</v>
      </c>
      <c r="T21" s="158">
        <v>0</v>
      </c>
      <c r="U21" s="158">
        <v>32</v>
      </c>
      <c r="V21" s="158">
        <v>4985.7</v>
      </c>
      <c r="W21" s="3">
        <f t="shared" si="1"/>
        <v>0</v>
      </c>
      <c r="X21" s="3">
        <f t="shared" si="2"/>
        <v>0</v>
      </c>
      <c r="Y21" s="1">
        <f t="shared" si="3"/>
        <v>0</v>
      </c>
      <c r="Z21" s="2">
        <f t="shared" si="4"/>
        <v>0</v>
      </c>
      <c r="AA21" s="5" t="str">
        <f t="shared" si="5"/>
        <v>M</v>
      </c>
    </row>
    <row r="22" spans="1:27" ht="17.100000000000001" customHeight="1" x14ac:dyDescent="0.3">
      <c r="A22" s="128">
        <v>42970</v>
      </c>
      <c r="B22" s="129" t="s">
        <v>81</v>
      </c>
      <c r="C22" s="129" t="s">
        <v>71</v>
      </c>
      <c r="D22" s="129" t="s">
        <v>72</v>
      </c>
      <c r="E22" s="129" t="s">
        <v>72</v>
      </c>
      <c r="F22" s="129" t="s">
        <v>73</v>
      </c>
      <c r="G22" s="129" t="s">
        <v>88</v>
      </c>
      <c r="H22" s="154">
        <v>300000</v>
      </c>
      <c r="I22" s="155">
        <v>283018.86792452831</v>
      </c>
      <c r="J22" s="130" t="s">
        <v>89</v>
      </c>
      <c r="K22" s="154">
        <v>0</v>
      </c>
      <c r="L22" s="154">
        <v>0</v>
      </c>
      <c r="M22" s="154">
        <v>0</v>
      </c>
      <c r="N22" s="154">
        <v>0</v>
      </c>
      <c r="O22" s="154">
        <v>0</v>
      </c>
      <c r="P22" s="154">
        <v>28228</v>
      </c>
      <c r="Q22" s="154">
        <v>200093</v>
      </c>
      <c r="R22" s="158">
        <v>22642</v>
      </c>
      <c r="S22" s="158">
        <v>937</v>
      </c>
      <c r="T22" s="158">
        <v>71</v>
      </c>
      <c r="U22" s="158">
        <v>1064</v>
      </c>
      <c r="V22" s="158">
        <v>555789.39</v>
      </c>
      <c r="W22" s="3">
        <f t="shared" si="1"/>
        <v>10.026175000868935</v>
      </c>
      <c r="X22" s="3">
        <f t="shared" si="2"/>
        <v>0</v>
      </c>
      <c r="Y22" s="1">
        <f t="shared" si="3"/>
        <v>0</v>
      </c>
      <c r="Z22" s="2">
        <f t="shared" si="4"/>
        <v>1.9637891780000001</v>
      </c>
      <c r="AA22" s="5" t="str">
        <f t="shared" si="5"/>
        <v>PC</v>
      </c>
    </row>
    <row r="23" spans="1:27" ht="17.100000000000001" customHeight="1" x14ac:dyDescent="0.3">
      <c r="A23" s="128">
        <v>42970</v>
      </c>
      <c r="B23" s="129" t="s">
        <v>81</v>
      </c>
      <c r="C23" s="129" t="s">
        <v>74</v>
      </c>
      <c r="D23" s="129" t="s">
        <v>72</v>
      </c>
      <c r="E23" s="129" t="s">
        <v>72</v>
      </c>
      <c r="F23" s="129" t="s">
        <v>73</v>
      </c>
      <c r="G23" s="129" t="s">
        <v>88</v>
      </c>
      <c r="H23" s="154">
        <v>40000</v>
      </c>
      <c r="I23" s="155">
        <v>37735.849056603773</v>
      </c>
      <c r="J23" s="130" t="s">
        <v>89</v>
      </c>
      <c r="K23" s="154">
        <v>0</v>
      </c>
      <c r="L23" s="154">
        <v>0</v>
      </c>
      <c r="M23" s="154">
        <v>0</v>
      </c>
      <c r="N23" s="154">
        <v>0</v>
      </c>
      <c r="O23" s="154">
        <v>0</v>
      </c>
      <c r="P23" s="154">
        <v>3625</v>
      </c>
      <c r="Q23" s="154">
        <v>31467</v>
      </c>
      <c r="R23" s="158">
        <v>3141</v>
      </c>
      <c r="S23" s="158">
        <v>134</v>
      </c>
      <c r="T23" s="158">
        <v>13</v>
      </c>
      <c r="U23" s="158">
        <v>152</v>
      </c>
      <c r="V23" s="158">
        <v>57296.57</v>
      </c>
      <c r="W23" s="3">
        <f t="shared" si="1"/>
        <v>10.409889394925179</v>
      </c>
      <c r="X23" s="3">
        <f t="shared" si="2"/>
        <v>0</v>
      </c>
      <c r="Y23" s="1">
        <f t="shared" si="3"/>
        <v>0</v>
      </c>
      <c r="Z23" s="2">
        <f t="shared" si="4"/>
        <v>1.518359105</v>
      </c>
      <c r="AA23" s="5" t="str">
        <f t="shared" si="5"/>
        <v>PC</v>
      </c>
    </row>
    <row r="24" spans="1:27" ht="17.100000000000001" customHeight="1" x14ac:dyDescent="0.3">
      <c r="A24" s="128">
        <v>42970</v>
      </c>
      <c r="B24" s="129" t="s">
        <v>81</v>
      </c>
      <c r="C24" s="129" t="s">
        <v>75</v>
      </c>
      <c r="D24" s="129" t="s">
        <v>72</v>
      </c>
      <c r="E24" s="129" t="s">
        <v>72</v>
      </c>
      <c r="F24" s="129" t="s">
        <v>73</v>
      </c>
      <c r="G24" s="129" t="s">
        <v>88</v>
      </c>
      <c r="H24" s="154">
        <v>10000</v>
      </c>
      <c r="I24" s="155">
        <v>9433.9622641509432</v>
      </c>
      <c r="J24" s="130" t="s">
        <v>89</v>
      </c>
      <c r="K24" s="154">
        <v>0</v>
      </c>
      <c r="L24" s="154">
        <v>0</v>
      </c>
      <c r="M24" s="154">
        <v>0</v>
      </c>
      <c r="N24" s="154">
        <v>0</v>
      </c>
      <c r="O24" s="154">
        <v>0</v>
      </c>
      <c r="P24" s="154">
        <v>13679</v>
      </c>
      <c r="Q24" s="154">
        <v>123917</v>
      </c>
      <c r="R24" s="158">
        <v>11638</v>
      </c>
      <c r="S24" s="158">
        <v>816</v>
      </c>
      <c r="T24" s="158">
        <v>78</v>
      </c>
      <c r="U24" s="158">
        <v>954</v>
      </c>
      <c r="V24" s="158">
        <v>518065.17</v>
      </c>
      <c r="W24" s="3">
        <f t="shared" si="1"/>
        <v>0.68966753886621412</v>
      </c>
      <c r="X24" s="3">
        <f t="shared" si="2"/>
        <v>0</v>
      </c>
      <c r="Y24" s="1">
        <f t="shared" si="3"/>
        <v>0</v>
      </c>
      <c r="Z24" s="2">
        <f t="shared" si="4"/>
        <v>54.914908019999999</v>
      </c>
      <c r="AA24" s="5" t="str">
        <f t="shared" si="5"/>
        <v>PC</v>
      </c>
    </row>
    <row r="25" spans="1:27" ht="17.100000000000001" customHeight="1" x14ac:dyDescent="0.3">
      <c r="A25" s="128">
        <v>42971</v>
      </c>
      <c r="B25" s="129" t="s">
        <v>81</v>
      </c>
      <c r="C25" s="129" t="s">
        <v>86</v>
      </c>
      <c r="D25" s="129" t="s">
        <v>82</v>
      </c>
      <c r="E25" s="129" t="s">
        <v>83</v>
      </c>
      <c r="F25" s="129" t="s">
        <v>76</v>
      </c>
      <c r="G25" s="129" t="s">
        <v>53</v>
      </c>
      <c r="H25" s="154">
        <v>50000</v>
      </c>
      <c r="I25" s="155">
        <v>47169.811320754714</v>
      </c>
      <c r="J25" s="130" t="s">
        <v>91</v>
      </c>
      <c r="K25" s="154">
        <v>0</v>
      </c>
      <c r="L25" s="154">
        <v>0</v>
      </c>
      <c r="M25" s="154">
        <v>0</v>
      </c>
      <c r="N25" s="154">
        <v>0</v>
      </c>
      <c r="O25" s="154">
        <v>2534091</v>
      </c>
      <c r="P25" s="154">
        <v>35336</v>
      </c>
      <c r="Q25" s="154">
        <v>40347</v>
      </c>
      <c r="R25" s="158">
        <v>28695</v>
      </c>
      <c r="S25" s="158">
        <v>13</v>
      </c>
      <c r="T25" s="158">
        <v>6</v>
      </c>
      <c r="U25" s="158">
        <v>14</v>
      </c>
      <c r="V25" s="158">
        <v>2216</v>
      </c>
      <c r="W25" s="3">
        <f t="shared" si="1"/>
        <v>1.3348939133109212</v>
      </c>
      <c r="X25" s="3">
        <f t="shared" si="2"/>
        <v>18.614095279433418</v>
      </c>
      <c r="Y25" s="1">
        <f t="shared" si="3"/>
        <v>1.3944250620834058E-2</v>
      </c>
      <c r="Z25" s="2">
        <f t="shared" si="4"/>
        <v>4.6979200000000006E-2</v>
      </c>
      <c r="AA25" s="5" t="str">
        <f t="shared" si="5"/>
        <v>M</v>
      </c>
    </row>
    <row r="26" spans="1:27" ht="17.100000000000001" customHeight="1" x14ac:dyDescent="0.3">
      <c r="A26" s="128">
        <v>42983</v>
      </c>
      <c r="B26" s="129" t="s">
        <v>81</v>
      </c>
      <c r="C26" s="129" t="s">
        <v>77</v>
      </c>
      <c r="D26" s="129" t="s">
        <v>69</v>
      </c>
      <c r="E26" s="129" t="s">
        <v>78</v>
      </c>
      <c r="F26" s="129" t="s">
        <v>70</v>
      </c>
      <c r="G26" s="129" t="s">
        <v>87</v>
      </c>
      <c r="H26" s="156">
        <v>55500</v>
      </c>
      <c r="I26" s="157">
        <v>52358.490566037734</v>
      </c>
      <c r="J26" s="130" t="s">
        <v>90</v>
      </c>
      <c r="K26" s="154">
        <v>0</v>
      </c>
      <c r="L26" s="154">
        <v>0</v>
      </c>
      <c r="M26" s="154">
        <v>0</v>
      </c>
      <c r="N26" s="154">
        <v>0</v>
      </c>
      <c r="O26" s="154">
        <v>0</v>
      </c>
      <c r="P26" s="154">
        <v>11530</v>
      </c>
      <c r="Q26" s="154">
        <v>61045</v>
      </c>
      <c r="R26" s="158">
        <v>9807</v>
      </c>
      <c r="S26" s="158">
        <v>239</v>
      </c>
      <c r="T26" s="158">
        <v>11</v>
      </c>
      <c r="U26" s="158">
        <v>274</v>
      </c>
      <c r="V26" s="158">
        <v>126480.689999999</v>
      </c>
      <c r="W26" s="3">
        <f t="shared" si="1"/>
        <v>4.5410659640969415</v>
      </c>
      <c r="X26" s="3">
        <f t="shared" si="2"/>
        <v>0</v>
      </c>
      <c r="Y26" s="1">
        <f t="shared" si="3"/>
        <v>0</v>
      </c>
      <c r="Z26" s="2">
        <f t="shared" si="4"/>
        <v>2.4156672324324133</v>
      </c>
      <c r="AA26" s="5" t="str">
        <f t="shared" si="5"/>
        <v>PC</v>
      </c>
    </row>
    <row r="27" spans="1:27" ht="17.100000000000001" customHeight="1" x14ac:dyDescent="0.3">
      <c r="A27" s="128">
        <v>42983</v>
      </c>
      <c r="B27" s="129" t="s">
        <v>81</v>
      </c>
      <c r="C27" s="129" t="s">
        <v>131</v>
      </c>
      <c r="D27" s="129" t="s">
        <v>69</v>
      </c>
      <c r="E27" s="129" t="s">
        <v>79</v>
      </c>
      <c r="F27" s="129" t="s">
        <v>70</v>
      </c>
      <c r="G27" s="129" t="s">
        <v>87</v>
      </c>
      <c r="H27" s="156">
        <v>50000</v>
      </c>
      <c r="I27" s="157">
        <v>47169.811320754714</v>
      </c>
      <c r="J27" s="130" t="s">
        <v>90</v>
      </c>
      <c r="K27" s="154">
        <v>0</v>
      </c>
      <c r="L27" s="154">
        <v>0</v>
      </c>
      <c r="M27" s="154">
        <v>0</v>
      </c>
      <c r="N27" s="154">
        <v>0</v>
      </c>
      <c r="O27" s="154">
        <v>0</v>
      </c>
      <c r="P27" s="154">
        <v>8947</v>
      </c>
      <c r="Q27" s="154">
        <v>62570</v>
      </c>
      <c r="R27" s="158">
        <v>8316</v>
      </c>
      <c r="S27" s="158">
        <v>234</v>
      </c>
      <c r="T27" s="158">
        <v>27</v>
      </c>
      <c r="U27" s="158">
        <v>276</v>
      </c>
      <c r="V27" s="158">
        <v>95009.95</v>
      </c>
      <c r="W27" s="3">
        <f t="shared" si="1"/>
        <v>5.2721371767916301</v>
      </c>
      <c r="X27" s="3">
        <f t="shared" si="2"/>
        <v>0</v>
      </c>
      <c r="Y27" s="1">
        <f t="shared" si="3"/>
        <v>0</v>
      </c>
      <c r="Z27" s="2">
        <f t="shared" si="4"/>
        <v>2.0142109399999999</v>
      </c>
      <c r="AA27" s="5" t="str">
        <f t="shared" si="5"/>
        <v>PC</v>
      </c>
    </row>
    <row r="28" spans="1:27" ht="17.100000000000001" customHeight="1" x14ac:dyDescent="0.3">
      <c r="A28" s="128">
        <v>42983</v>
      </c>
      <c r="B28" s="129" t="s">
        <v>81</v>
      </c>
      <c r="C28" s="129" t="s">
        <v>132</v>
      </c>
      <c r="D28" s="129" t="s">
        <v>69</v>
      </c>
      <c r="E28" s="129" t="s">
        <v>79</v>
      </c>
      <c r="F28" s="129" t="s">
        <v>70</v>
      </c>
      <c r="G28" s="129" t="s">
        <v>87</v>
      </c>
      <c r="H28" s="156">
        <v>10000</v>
      </c>
      <c r="I28" s="157">
        <v>9433.9622641509432</v>
      </c>
      <c r="J28" s="130" t="s">
        <v>90</v>
      </c>
      <c r="K28" s="154">
        <v>0</v>
      </c>
      <c r="L28" s="154">
        <v>0</v>
      </c>
      <c r="M28" s="154">
        <v>0</v>
      </c>
      <c r="N28" s="154">
        <v>0</v>
      </c>
      <c r="O28" s="154">
        <v>0</v>
      </c>
      <c r="P28" s="154">
        <v>3589</v>
      </c>
      <c r="Q28" s="154">
        <v>24324</v>
      </c>
      <c r="R28" s="158">
        <v>3297</v>
      </c>
      <c r="S28" s="158">
        <v>90</v>
      </c>
      <c r="T28" s="158">
        <v>4</v>
      </c>
      <c r="U28" s="158">
        <v>105</v>
      </c>
      <c r="V28" s="158">
        <v>26080.07</v>
      </c>
      <c r="W28" s="3">
        <f t="shared" si="1"/>
        <v>2.6285768359294912</v>
      </c>
      <c r="X28" s="3">
        <f t="shared" si="2"/>
        <v>0</v>
      </c>
      <c r="Y28" s="1">
        <f t="shared" si="3"/>
        <v>0</v>
      </c>
      <c r="Z28" s="2">
        <f t="shared" si="4"/>
        <v>2.76448742</v>
      </c>
      <c r="AA28" s="5" t="str">
        <f t="shared" si="5"/>
        <v>PC</v>
      </c>
    </row>
    <row r="29" spans="1:27" ht="17.100000000000001" customHeight="1" x14ac:dyDescent="0.3">
      <c r="A29" s="128">
        <v>42984</v>
      </c>
      <c r="B29" s="129" t="s">
        <v>81</v>
      </c>
      <c r="C29" s="129" t="s">
        <v>77</v>
      </c>
      <c r="D29" s="129" t="s">
        <v>69</v>
      </c>
      <c r="E29" s="129" t="s">
        <v>78</v>
      </c>
      <c r="F29" s="129" t="s">
        <v>70</v>
      </c>
      <c r="G29" s="129" t="s">
        <v>87</v>
      </c>
      <c r="H29" s="156">
        <v>55500</v>
      </c>
      <c r="I29" s="157">
        <v>52358.490566037734</v>
      </c>
      <c r="J29" s="130" t="s">
        <v>90</v>
      </c>
      <c r="K29" s="154">
        <v>0</v>
      </c>
      <c r="L29" s="154">
        <v>0</v>
      </c>
      <c r="M29" s="154">
        <v>0</v>
      </c>
      <c r="N29" s="154">
        <v>0</v>
      </c>
      <c r="O29" s="154">
        <v>0</v>
      </c>
      <c r="P29" s="154">
        <v>12803</v>
      </c>
      <c r="Q29" s="154">
        <v>64592</v>
      </c>
      <c r="R29" s="158">
        <v>10531</v>
      </c>
      <c r="S29" s="158">
        <v>223</v>
      </c>
      <c r="T29" s="158">
        <v>7</v>
      </c>
      <c r="U29" s="158">
        <v>243</v>
      </c>
      <c r="V29" s="158">
        <v>131852.85</v>
      </c>
      <c r="W29" s="3">
        <f t="shared" si="1"/>
        <v>4.0895485875214979</v>
      </c>
      <c r="X29" s="3">
        <f t="shared" si="2"/>
        <v>0</v>
      </c>
      <c r="Y29" s="1">
        <f t="shared" si="3"/>
        <v>0</v>
      </c>
      <c r="Z29" s="2">
        <f t="shared" si="4"/>
        <v>2.5182706486486488</v>
      </c>
      <c r="AA29" s="5" t="str">
        <f t="shared" si="5"/>
        <v>PC</v>
      </c>
    </row>
    <row r="30" spans="1:27" ht="17.100000000000001" customHeight="1" x14ac:dyDescent="0.3">
      <c r="A30" s="128">
        <v>42984</v>
      </c>
      <c r="B30" s="129" t="s">
        <v>81</v>
      </c>
      <c r="C30" s="129" t="s">
        <v>68</v>
      </c>
      <c r="D30" s="129" t="s">
        <v>69</v>
      </c>
      <c r="E30" s="129" t="s">
        <v>80</v>
      </c>
      <c r="F30" s="129" t="s">
        <v>70</v>
      </c>
      <c r="G30" s="129" t="s">
        <v>87</v>
      </c>
      <c r="H30" s="156">
        <v>150000</v>
      </c>
      <c r="I30" s="157">
        <v>141509.43396226416</v>
      </c>
      <c r="J30" s="130" t="s">
        <v>90</v>
      </c>
      <c r="K30" s="154">
        <v>0</v>
      </c>
      <c r="L30" s="154">
        <v>0</v>
      </c>
      <c r="M30" s="154">
        <v>0</v>
      </c>
      <c r="N30" s="154">
        <v>0</v>
      </c>
      <c r="O30" s="154">
        <v>0</v>
      </c>
      <c r="P30" s="154">
        <v>50882</v>
      </c>
      <c r="Q30" s="154">
        <v>248862</v>
      </c>
      <c r="R30" s="158">
        <v>44735</v>
      </c>
      <c r="S30" s="158">
        <v>527</v>
      </c>
      <c r="T30" s="158">
        <v>26</v>
      </c>
      <c r="U30" s="158">
        <v>588</v>
      </c>
      <c r="V30" s="158">
        <v>223166.84999999899</v>
      </c>
      <c r="W30" s="3">
        <f t="shared" si="1"/>
        <v>2.7811295539142362</v>
      </c>
      <c r="X30" s="3">
        <f t="shared" si="2"/>
        <v>0</v>
      </c>
      <c r="Y30" s="1">
        <f t="shared" si="3"/>
        <v>0</v>
      </c>
      <c r="Z30" s="2">
        <f t="shared" si="4"/>
        <v>1.5770457399999929</v>
      </c>
      <c r="AA30" s="5" t="str">
        <f t="shared" si="5"/>
        <v>PC</v>
      </c>
    </row>
    <row r="31" spans="1:27" ht="17.100000000000001" customHeight="1" x14ac:dyDescent="0.3">
      <c r="A31" s="128">
        <v>42984</v>
      </c>
      <c r="B31" s="129" t="s">
        <v>81</v>
      </c>
      <c r="C31" s="129" t="s">
        <v>131</v>
      </c>
      <c r="D31" s="129" t="s">
        <v>69</v>
      </c>
      <c r="E31" s="129" t="s">
        <v>80</v>
      </c>
      <c r="F31" s="129" t="s">
        <v>70</v>
      </c>
      <c r="G31" s="129" t="s">
        <v>87</v>
      </c>
      <c r="H31" s="156">
        <v>80000</v>
      </c>
      <c r="I31" s="157">
        <v>75471.698113207545</v>
      </c>
      <c r="J31" s="130" t="s">
        <v>90</v>
      </c>
      <c r="K31" s="154">
        <v>0</v>
      </c>
      <c r="L31" s="154">
        <v>0</v>
      </c>
      <c r="M31" s="154">
        <v>0</v>
      </c>
      <c r="N31" s="154">
        <v>0</v>
      </c>
      <c r="O31" s="154">
        <v>0</v>
      </c>
      <c r="P31" s="154">
        <v>58203</v>
      </c>
      <c r="Q31" s="154">
        <v>517714</v>
      </c>
      <c r="R31" s="158">
        <v>48126</v>
      </c>
      <c r="S31" s="158">
        <v>2850</v>
      </c>
      <c r="T31" s="158">
        <v>465</v>
      </c>
      <c r="U31" s="158">
        <v>3295</v>
      </c>
      <c r="V31" s="158">
        <v>1273241.6000000001</v>
      </c>
      <c r="W31" s="3">
        <f t="shared" si="1"/>
        <v>1.2966977323025883</v>
      </c>
      <c r="X31" s="3">
        <f t="shared" si="2"/>
        <v>0</v>
      </c>
      <c r="Y31" s="1">
        <f t="shared" si="3"/>
        <v>0</v>
      </c>
      <c r="Z31" s="2">
        <f t="shared" si="4"/>
        <v>16.870451200000002</v>
      </c>
      <c r="AA31" s="5" t="str">
        <f t="shared" si="5"/>
        <v>PC</v>
      </c>
    </row>
    <row r="32" spans="1:27" ht="17.100000000000001" customHeight="1" x14ac:dyDescent="0.3">
      <c r="A32" s="128">
        <v>42984</v>
      </c>
      <c r="B32" s="129" t="s">
        <v>81</v>
      </c>
      <c r="C32" s="129" t="s">
        <v>132</v>
      </c>
      <c r="D32" s="129" t="s">
        <v>69</v>
      </c>
      <c r="E32" s="129" t="s">
        <v>80</v>
      </c>
      <c r="F32" s="129" t="s">
        <v>70</v>
      </c>
      <c r="G32" s="129" t="s">
        <v>87</v>
      </c>
      <c r="H32" s="156">
        <v>20000</v>
      </c>
      <c r="I32" s="157">
        <v>18867.924528301886</v>
      </c>
      <c r="J32" s="130" t="s">
        <v>90</v>
      </c>
      <c r="K32" s="154">
        <v>0</v>
      </c>
      <c r="L32" s="154">
        <v>0</v>
      </c>
      <c r="M32" s="154">
        <v>0</v>
      </c>
      <c r="N32" s="154">
        <v>0</v>
      </c>
      <c r="O32" s="154">
        <v>0</v>
      </c>
      <c r="P32" s="154">
        <v>26664</v>
      </c>
      <c r="Q32" s="154">
        <v>247057</v>
      </c>
      <c r="R32" s="158">
        <v>22849</v>
      </c>
      <c r="S32" s="158">
        <v>1075</v>
      </c>
      <c r="T32" s="158">
        <v>94</v>
      </c>
      <c r="U32" s="158">
        <v>1301</v>
      </c>
      <c r="V32" s="158">
        <v>578645.98</v>
      </c>
      <c r="W32" s="3">
        <f t="shared" si="1"/>
        <v>0.70761793160448117</v>
      </c>
      <c r="X32" s="3">
        <f t="shared" si="2"/>
        <v>0</v>
      </c>
      <c r="Y32" s="1">
        <f t="shared" si="3"/>
        <v>0</v>
      </c>
      <c r="Z32" s="2">
        <f t="shared" si="4"/>
        <v>30.66823694</v>
      </c>
      <c r="AA32" s="5" t="str">
        <f t="shared" si="5"/>
        <v>PC</v>
      </c>
    </row>
    <row r="33" spans="1:27" ht="17.100000000000001" customHeight="1" x14ac:dyDescent="0.3">
      <c r="A33" s="128">
        <v>42985</v>
      </c>
      <c r="B33" s="129" t="s">
        <v>81</v>
      </c>
      <c r="C33" s="129" t="s">
        <v>68</v>
      </c>
      <c r="D33" s="129" t="s">
        <v>69</v>
      </c>
      <c r="E33" s="129" t="s">
        <v>80</v>
      </c>
      <c r="F33" s="129" t="s">
        <v>70</v>
      </c>
      <c r="G33" s="129" t="s">
        <v>87</v>
      </c>
      <c r="H33" s="156">
        <v>150000</v>
      </c>
      <c r="I33" s="157">
        <v>141509.43396226416</v>
      </c>
      <c r="J33" s="130" t="s">
        <v>90</v>
      </c>
      <c r="K33" s="154">
        <v>0</v>
      </c>
      <c r="L33" s="154">
        <v>0</v>
      </c>
      <c r="M33" s="154">
        <v>0</v>
      </c>
      <c r="N33" s="154">
        <v>0</v>
      </c>
      <c r="O33" s="154">
        <v>0</v>
      </c>
      <c r="P33" s="154">
        <v>47667</v>
      </c>
      <c r="Q33" s="154">
        <v>242680</v>
      </c>
      <c r="R33" s="158">
        <v>42496</v>
      </c>
      <c r="S33" s="158">
        <v>618</v>
      </c>
      <c r="T33" s="158">
        <v>32</v>
      </c>
      <c r="U33" s="158">
        <v>787</v>
      </c>
      <c r="V33" s="158">
        <v>290219.109999999</v>
      </c>
      <c r="W33" s="3">
        <f t="shared" si="1"/>
        <v>2.9687086236235585</v>
      </c>
      <c r="X33" s="3">
        <f t="shared" si="2"/>
        <v>0</v>
      </c>
      <c r="Y33" s="1">
        <f t="shared" si="3"/>
        <v>0</v>
      </c>
      <c r="Z33" s="2">
        <f t="shared" si="4"/>
        <v>2.0508817106666597</v>
      </c>
      <c r="AA33" s="5" t="str">
        <f t="shared" si="5"/>
        <v>PC</v>
      </c>
    </row>
    <row r="34" spans="1:27" ht="17.100000000000001" customHeight="1" x14ac:dyDescent="0.3">
      <c r="A34" s="128">
        <v>42985</v>
      </c>
      <c r="B34" s="129" t="s">
        <v>81</v>
      </c>
      <c r="C34" s="129" t="s">
        <v>68</v>
      </c>
      <c r="D34" s="129" t="s">
        <v>85</v>
      </c>
      <c r="E34" s="129" t="s">
        <v>133</v>
      </c>
      <c r="F34" s="129" t="s">
        <v>70</v>
      </c>
      <c r="G34" s="129" t="s">
        <v>87</v>
      </c>
      <c r="H34" s="156">
        <v>350000</v>
      </c>
      <c r="I34" s="157">
        <v>330188.67924528301</v>
      </c>
      <c r="J34" s="130" t="s">
        <v>90</v>
      </c>
      <c r="K34" s="154">
        <v>0</v>
      </c>
      <c r="L34" s="154">
        <v>0</v>
      </c>
      <c r="M34" s="154">
        <v>0</v>
      </c>
      <c r="N34" s="154">
        <v>0</v>
      </c>
      <c r="O34" s="154">
        <v>0</v>
      </c>
      <c r="P34" s="154">
        <v>140402</v>
      </c>
      <c r="Q34" s="154">
        <v>242468</v>
      </c>
      <c r="R34" s="158">
        <v>100506</v>
      </c>
      <c r="S34" s="158">
        <v>305</v>
      </c>
      <c r="T34" s="158">
        <v>15</v>
      </c>
      <c r="U34" s="158">
        <v>357</v>
      </c>
      <c r="V34" s="158">
        <v>251838.679999999</v>
      </c>
      <c r="W34" s="3">
        <f t="shared" si="1"/>
        <v>2.3517377191584381</v>
      </c>
      <c r="X34" s="3">
        <f t="shared" si="2"/>
        <v>0</v>
      </c>
      <c r="Y34" s="1">
        <f t="shared" si="3"/>
        <v>0</v>
      </c>
      <c r="Z34" s="2">
        <f t="shared" si="4"/>
        <v>0.76271143085713988</v>
      </c>
      <c r="AA34" s="5" t="str">
        <f t="shared" si="5"/>
        <v>PC</v>
      </c>
    </row>
    <row r="35" spans="1:27" ht="17.100000000000001" customHeight="1" x14ac:dyDescent="0.3">
      <c r="A35" s="128">
        <v>42985</v>
      </c>
      <c r="B35" s="129" t="s">
        <v>81</v>
      </c>
      <c r="C35" s="129" t="s">
        <v>131</v>
      </c>
      <c r="D35" s="129" t="s">
        <v>69</v>
      </c>
      <c r="E35" s="129" t="s">
        <v>134</v>
      </c>
      <c r="F35" s="129" t="s">
        <v>70</v>
      </c>
      <c r="G35" s="129" t="s">
        <v>87</v>
      </c>
      <c r="H35" s="156">
        <v>80000</v>
      </c>
      <c r="I35" s="157">
        <v>75471.698113207545</v>
      </c>
      <c r="J35" s="130" t="s">
        <v>90</v>
      </c>
      <c r="K35" s="154">
        <v>0</v>
      </c>
      <c r="L35" s="154">
        <v>0</v>
      </c>
      <c r="M35" s="154">
        <v>0</v>
      </c>
      <c r="N35" s="154">
        <v>0</v>
      </c>
      <c r="O35" s="154">
        <v>0</v>
      </c>
      <c r="P35" s="154">
        <v>145163</v>
      </c>
      <c r="Q35" s="154">
        <v>222572</v>
      </c>
      <c r="R35" s="158">
        <v>86915</v>
      </c>
      <c r="S35" s="158">
        <v>425</v>
      </c>
      <c r="T35" s="158">
        <v>55</v>
      </c>
      <c r="U35" s="158">
        <v>511</v>
      </c>
      <c r="V35" s="158">
        <v>349274.08999999898</v>
      </c>
      <c r="W35" s="3">
        <f t="shared" si="1"/>
        <v>0.51991001917298174</v>
      </c>
      <c r="X35" s="3">
        <f t="shared" si="2"/>
        <v>0</v>
      </c>
      <c r="Y35" s="1">
        <f t="shared" si="3"/>
        <v>0</v>
      </c>
      <c r="Z35" s="2">
        <f t="shared" si="4"/>
        <v>4.6278816924999866</v>
      </c>
      <c r="AA35" s="5" t="str">
        <f t="shared" si="5"/>
        <v>PC</v>
      </c>
    </row>
    <row r="36" spans="1:27" ht="17.100000000000001" customHeight="1" x14ac:dyDescent="0.3">
      <c r="A36" s="128">
        <v>42985</v>
      </c>
      <c r="B36" s="129" t="s">
        <v>81</v>
      </c>
      <c r="C36" s="129" t="s">
        <v>132</v>
      </c>
      <c r="D36" s="129" t="s">
        <v>69</v>
      </c>
      <c r="E36" s="129" t="s">
        <v>134</v>
      </c>
      <c r="F36" s="129" t="s">
        <v>70</v>
      </c>
      <c r="G36" s="129" t="s">
        <v>87</v>
      </c>
      <c r="H36" s="156">
        <v>30000</v>
      </c>
      <c r="I36" s="157">
        <v>28301.886792452828</v>
      </c>
      <c r="J36" s="130" t="s">
        <v>90</v>
      </c>
      <c r="K36" s="154">
        <v>0</v>
      </c>
      <c r="L36" s="154">
        <v>0</v>
      </c>
      <c r="M36" s="154">
        <v>0</v>
      </c>
      <c r="N36" s="154">
        <v>0</v>
      </c>
      <c r="O36" s="154">
        <v>0</v>
      </c>
      <c r="P36" s="154">
        <v>55176</v>
      </c>
      <c r="Q36" s="154">
        <v>117335</v>
      </c>
      <c r="R36" s="158">
        <v>37644</v>
      </c>
      <c r="S36" s="158">
        <v>234</v>
      </c>
      <c r="T36" s="158">
        <v>14</v>
      </c>
      <c r="U36" s="158">
        <v>280</v>
      </c>
      <c r="V36" s="158">
        <v>196816.30999999901</v>
      </c>
      <c r="W36" s="3">
        <f t="shared" si="1"/>
        <v>0.51293835711999469</v>
      </c>
      <c r="X36" s="3">
        <f t="shared" si="2"/>
        <v>0</v>
      </c>
      <c r="Y36" s="1">
        <f t="shared" si="3"/>
        <v>0</v>
      </c>
      <c r="Z36" s="2">
        <f t="shared" si="4"/>
        <v>6.9541762866666321</v>
      </c>
      <c r="AA36" s="5" t="str">
        <f t="shared" si="5"/>
        <v>PC</v>
      </c>
    </row>
    <row r="37" spans="1:27" ht="17.100000000000001" customHeight="1" x14ac:dyDescent="0.3">
      <c r="A37" s="128">
        <v>42986</v>
      </c>
      <c r="B37" s="129" t="s">
        <v>81</v>
      </c>
      <c r="C37" s="129" t="s">
        <v>68</v>
      </c>
      <c r="D37" s="129" t="s">
        <v>69</v>
      </c>
      <c r="E37" s="129" t="s">
        <v>80</v>
      </c>
      <c r="F37" s="129" t="s">
        <v>70</v>
      </c>
      <c r="G37" s="129" t="s">
        <v>87</v>
      </c>
      <c r="H37" s="156">
        <v>150000</v>
      </c>
      <c r="I37" s="157">
        <v>141509.43396226416</v>
      </c>
      <c r="J37" s="130" t="s">
        <v>90</v>
      </c>
      <c r="K37" s="133">
        <v>0</v>
      </c>
      <c r="L37" s="133">
        <v>0</v>
      </c>
      <c r="M37" s="133">
        <v>0</v>
      </c>
      <c r="N37" s="133">
        <v>0</v>
      </c>
      <c r="O37" s="133">
        <v>0</v>
      </c>
      <c r="P37" s="133">
        <v>38775</v>
      </c>
      <c r="Q37" s="131">
        <v>205736</v>
      </c>
      <c r="R37" s="132">
        <v>35081</v>
      </c>
      <c r="S37" s="132">
        <v>557</v>
      </c>
      <c r="T37" s="132">
        <v>16</v>
      </c>
      <c r="U37" s="132">
        <v>639</v>
      </c>
      <c r="V37" s="132">
        <v>283538.33999999898</v>
      </c>
      <c r="W37" s="3">
        <f t="shared" si="1"/>
        <v>3.6495018429984309</v>
      </c>
      <c r="X37" s="3">
        <f t="shared" si="2"/>
        <v>0</v>
      </c>
      <c r="Y37" s="1">
        <f t="shared" si="3"/>
        <v>0</v>
      </c>
      <c r="Z37" s="2">
        <f t="shared" si="4"/>
        <v>2.0036709359999927</v>
      </c>
      <c r="AA37" s="5" t="str">
        <f t="shared" si="5"/>
        <v>PC</v>
      </c>
    </row>
    <row r="38" spans="1:27" ht="17.100000000000001" customHeight="1" x14ac:dyDescent="0.3">
      <c r="A38" s="128">
        <v>42986</v>
      </c>
      <c r="B38" s="129" t="s">
        <v>81</v>
      </c>
      <c r="C38" s="129" t="s">
        <v>68</v>
      </c>
      <c r="D38" s="129" t="s">
        <v>85</v>
      </c>
      <c r="E38" s="129" t="s">
        <v>133</v>
      </c>
      <c r="F38" s="129" t="s">
        <v>70</v>
      </c>
      <c r="G38" s="129" t="s">
        <v>87</v>
      </c>
      <c r="H38" s="156">
        <v>350000</v>
      </c>
      <c r="I38" s="157">
        <v>330188.67924528301</v>
      </c>
      <c r="J38" s="130" t="s">
        <v>90</v>
      </c>
      <c r="K38" s="133">
        <v>0</v>
      </c>
      <c r="L38" s="133">
        <v>0</v>
      </c>
      <c r="M38" s="133">
        <v>0</v>
      </c>
      <c r="N38" s="133">
        <v>0</v>
      </c>
      <c r="O38" s="133">
        <v>0</v>
      </c>
      <c r="P38" s="133">
        <v>114308</v>
      </c>
      <c r="Q38" s="131">
        <v>179173</v>
      </c>
      <c r="R38" s="132">
        <v>81225</v>
      </c>
      <c r="S38" s="132">
        <v>236</v>
      </c>
      <c r="T38" s="132">
        <v>9</v>
      </c>
      <c r="U38" s="132">
        <v>269</v>
      </c>
      <c r="V38" s="132">
        <v>244401.28999999899</v>
      </c>
      <c r="W38" s="3">
        <f t="shared" si="1"/>
        <v>2.8885876688008101</v>
      </c>
      <c r="X38" s="3">
        <f t="shared" si="2"/>
        <v>0</v>
      </c>
      <c r="Y38" s="1">
        <f t="shared" si="3"/>
        <v>0</v>
      </c>
      <c r="Z38" s="2">
        <f t="shared" si="4"/>
        <v>0.74018676399999694</v>
      </c>
      <c r="AA38" s="5" t="str">
        <f t="shared" si="5"/>
        <v>PC</v>
      </c>
    </row>
    <row r="39" spans="1:27" ht="17.100000000000001" customHeight="1" x14ac:dyDescent="0.3">
      <c r="A39" s="128">
        <v>42986</v>
      </c>
      <c r="B39" s="129" t="s">
        <v>81</v>
      </c>
      <c r="C39" s="129" t="s">
        <v>131</v>
      </c>
      <c r="D39" s="129" t="s">
        <v>69</v>
      </c>
      <c r="E39" s="129" t="s">
        <v>134</v>
      </c>
      <c r="F39" s="129" t="s">
        <v>70</v>
      </c>
      <c r="G39" s="129" t="s">
        <v>87</v>
      </c>
      <c r="H39" s="156">
        <v>80000</v>
      </c>
      <c r="I39" s="157">
        <v>75471.698113207545</v>
      </c>
      <c r="J39" s="130" t="s">
        <v>150</v>
      </c>
      <c r="K39" s="133">
        <v>0</v>
      </c>
      <c r="L39" s="133">
        <v>0</v>
      </c>
      <c r="M39" s="133">
        <v>0</v>
      </c>
      <c r="N39" s="133">
        <v>0</v>
      </c>
      <c r="O39" s="133">
        <v>0</v>
      </c>
      <c r="P39" s="133">
        <v>135868</v>
      </c>
      <c r="Q39" s="131">
        <v>198922</v>
      </c>
      <c r="R39" s="132">
        <v>82169</v>
      </c>
      <c r="S39" s="132">
        <v>378</v>
      </c>
      <c r="T39" s="132">
        <v>40</v>
      </c>
      <c r="U39" s="132">
        <v>425</v>
      </c>
      <c r="V39" s="132">
        <v>221488.19999999899</v>
      </c>
      <c r="W39" s="3">
        <f t="shared" si="1"/>
        <v>0.55547809722088748</v>
      </c>
      <c r="X39" s="3">
        <f t="shared" si="2"/>
        <v>0</v>
      </c>
      <c r="Y39" s="1">
        <f t="shared" si="3"/>
        <v>0</v>
      </c>
      <c r="Z39" s="2">
        <f t="shared" si="4"/>
        <v>2.9347186499999869</v>
      </c>
      <c r="AA39" s="5" t="str">
        <f t="shared" si="5"/>
        <v>PC</v>
      </c>
    </row>
    <row r="40" spans="1:27" ht="17.100000000000001" customHeight="1" x14ac:dyDescent="0.3">
      <c r="A40" s="128">
        <v>42986</v>
      </c>
      <c r="B40" s="129" t="s">
        <v>81</v>
      </c>
      <c r="C40" s="129" t="s">
        <v>132</v>
      </c>
      <c r="D40" s="129" t="s">
        <v>69</v>
      </c>
      <c r="E40" s="129" t="s">
        <v>134</v>
      </c>
      <c r="F40" s="129" t="s">
        <v>70</v>
      </c>
      <c r="G40" s="129" t="s">
        <v>87</v>
      </c>
      <c r="H40" s="156">
        <v>30000</v>
      </c>
      <c r="I40" s="157">
        <v>28301.886792452828</v>
      </c>
      <c r="J40" s="130" t="s">
        <v>150</v>
      </c>
      <c r="K40" s="133">
        <v>0</v>
      </c>
      <c r="L40" s="133">
        <v>0</v>
      </c>
      <c r="M40" s="133">
        <v>0</v>
      </c>
      <c r="N40" s="133">
        <v>0</v>
      </c>
      <c r="O40" s="133">
        <v>0</v>
      </c>
      <c r="P40" s="133">
        <v>56271</v>
      </c>
      <c r="Q40" s="131">
        <v>133912</v>
      </c>
      <c r="R40" s="132">
        <v>39791</v>
      </c>
      <c r="S40" s="132">
        <v>254</v>
      </c>
      <c r="T40" s="132">
        <v>35</v>
      </c>
      <c r="U40" s="132">
        <v>284</v>
      </c>
      <c r="V40" s="132">
        <v>179460.959999999</v>
      </c>
      <c r="W40" s="3">
        <f t="shared" si="1"/>
        <v>0.50295688351820345</v>
      </c>
      <c r="X40" s="3">
        <f t="shared" si="2"/>
        <v>0</v>
      </c>
      <c r="Y40" s="1">
        <f t="shared" si="3"/>
        <v>0</v>
      </c>
      <c r="Z40" s="2">
        <f t="shared" si="4"/>
        <v>6.3409539199999649</v>
      </c>
      <c r="AA40" s="5" t="str">
        <f t="shared" si="5"/>
        <v>PC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/>
  </sheetPr>
  <dimension ref="A1:Q6"/>
  <sheetViews>
    <sheetView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 activeCell="A3" sqref="A3"/>
    </sheetView>
  </sheetViews>
  <sheetFormatPr defaultRowHeight="17.100000000000001" customHeight="1" x14ac:dyDescent="0.15"/>
  <cols>
    <col min="1" max="1" width="12.875" style="75" bestFit="1" customWidth="1"/>
    <col min="2" max="2" width="13.875" style="75" customWidth="1"/>
    <col min="3" max="11" width="9.625" style="63" customWidth="1"/>
    <col min="12" max="14" width="8.25" style="63" customWidth="1"/>
    <col min="15" max="15" width="6.25" style="63" customWidth="1"/>
    <col min="16" max="16" width="6.75" style="63" bestFit="1" customWidth="1"/>
    <col min="17" max="16384" width="9" style="63"/>
  </cols>
  <sheetData>
    <row r="1" spans="1:17" ht="17.100000000000001" customHeight="1" x14ac:dyDescent="0.15">
      <c r="A1" s="53" t="s">
        <v>36</v>
      </c>
      <c r="B1" s="52" t="s">
        <v>91</v>
      </c>
      <c r="C1" s="66"/>
      <c r="D1" s="66"/>
      <c r="E1" s="66"/>
      <c r="F1" s="66"/>
      <c r="G1" s="66"/>
      <c r="H1" s="74"/>
      <c r="I1" s="74"/>
      <c r="J1" s="66"/>
      <c r="K1" s="66"/>
      <c r="L1" s="66"/>
      <c r="M1" s="66"/>
      <c r="N1" s="66"/>
      <c r="O1" s="66"/>
      <c r="P1" s="66"/>
    </row>
    <row r="3" spans="1:17" ht="17.100000000000001" customHeight="1" x14ac:dyDescent="0.15">
      <c r="A3" s="43" t="s">
        <v>0</v>
      </c>
      <c r="B3" s="43" t="s">
        <v>4</v>
      </c>
      <c r="C3" s="119" t="s">
        <v>152</v>
      </c>
      <c r="D3" s="119" t="s">
        <v>99</v>
      </c>
      <c r="E3" s="44" t="s">
        <v>13</v>
      </c>
      <c r="F3" s="44" t="s">
        <v>14</v>
      </c>
      <c r="G3" s="44" t="s">
        <v>27</v>
      </c>
      <c r="H3" s="44" t="s">
        <v>28</v>
      </c>
      <c r="I3" s="119" t="s">
        <v>42</v>
      </c>
      <c r="J3" s="44" t="s">
        <v>30</v>
      </c>
      <c r="K3" s="44" t="s">
        <v>31</v>
      </c>
      <c r="L3" s="45" t="s">
        <v>40</v>
      </c>
      <c r="M3" s="45" t="s">
        <v>32</v>
      </c>
      <c r="N3" s="45" t="s">
        <v>33</v>
      </c>
      <c r="O3" s="46" t="s">
        <v>34</v>
      </c>
      <c r="P3" s="45" t="s">
        <v>26</v>
      </c>
      <c r="Q3" s="45" t="s">
        <v>39</v>
      </c>
    </row>
    <row r="4" spans="1:17" ht="17.100000000000001" customHeight="1" x14ac:dyDescent="0.3">
      <c r="A4" s="71">
        <v>42971</v>
      </c>
      <c r="B4" s="119" t="s">
        <v>86</v>
      </c>
      <c r="C4" s="139">
        <v>50000</v>
      </c>
      <c r="D4" s="139">
        <v>47169.811320754714</v>
      </c>
      <c r="E4" s="26">
        <v>35336</v>
      </c>
      <c r="F4" s="26">
        <v>2534091</v>
      </c>
      <c r="G4" s="26">
        <v>40347</v>
      </c>
      <c r="H4" s="26">
        <v>28695</v>
      </c>
      <c r="I4" s="37">
        <v>6</v>
      </c>
      <c r="J4" s="26">
        <v>14</v>
      </c>
      <c r="K4" s="26">
        <v>2216</v>
      </c>
      <c r="L4" s="26">
        <v>158.28571428571428</v>
      </c>
      <c r="M4" s="27">
        <v>1.3348939133109212</v>
      </c>
      <c r="N4" s="27">
        <v>18.614095279433418</v>
      </c>
      <c r="O4" s="28">
        <v>1.3944250620834058E-2</v>
      </c>
      <c r="P4" s="27">
        <v>4.6979200000000006E-2</v>
      </c>
      <c r="Q4" s="28">
        <v>4.8788987628506711E-4</v>
      </c>
    </row>
    <row r="5" spans="1:17" ht="17.100000000000001" customHeight="1" x14ac:dyDescent="0.3">
      <c r="A5" s="71" t="s">
        <v>148</v>
      </c>
      <c r="B5" s="119"/>
      <c r="C5" s="139">
        <v>50000</v>
      </c>
      <c r="D5" s="139">
        <v>47169.811320754714</v>
      </c>
      <c r="E5" s="26">
        <v>35336</v>
      </c>
      <c r="F5" s="26">
        <v>2534091</v>
      </c>
      <c r="G5" s="26">
        <v>40347</v>
      </c>
      <c r="H5" s="26">
        <v>28695</v>
      </c>
      <c r="I5" s="37">
        <v>6</v>
      </c>
      <c r="J5" s="26">
        <v>14</v>
      </c>
      <c r="K5" s="26">
        <v>2216</v>
      </c>
      <c r="L5" s="26">
        <v>158.28571428571428</v>
      </c>
      <c r="M5" s="27">
        <v>1.3348939133109212</v>
      </c>
      <c r="N5" s="27">
        <v>18.614095279433418</v>
      </c>
      <c r="O5" s="28">
        <v>1.3944250620834058E-2</v>
      </c>
      <c r="P5" s="27">
        <v>4.6979200000000006E-2</v>
      </c>
      <c r="Q5" s="28">
        <v>4.8788987628506711E-4</v>
      </c>
    </row>
    <row r="6" spans="1:17" ht="17.100000000000001" customHeight="1" x14ac:dyDescent="0.3">
      <c r="A6" s="72" t="s">
        <v>1</v>
      </c>
      <c r="B6" s="73"/>
      <c r="C6" s="140">
        <v>50000</v>
      </c>
      <c r="D6" s="140">
        <v>47169.811320754714</v>
      </c>
      <c r="E6" s="29">
        <v>35336</v>
      </c>
      <c r="F6" s="29">
        <v>2534091</v>
      </c>
      <c r="G6" s="29">
        <v>40347</v>
      </c>
      <c r="H6" s="29">
        <v>28695</v>
      </c>
      <c r="I6" s="38">
        <v>6</v>
      </c>
      <c r="J6" s="29">
        <v>14</v>
      </c>
      <c r="K6" s="29">
        <v>2216</v>
      </c>
      <c r="L6" s="29">
        <v>158.28571428571428</v>
      </c>
      <c r="M6" s="30">
        <v>1.3348939133109212</v>
      </c>
      <c r="N6" s="30">
        <v>18.614095279433418</v>
      </c>
      <c r="O6" s="31">
        <v>1.3944250620834058E-2</v>
      </c>
      <c r="P6" s="30">
        <v>4.6979200000000006E-2</v>
      </c>
      <c r="Q6" s="31">
        <v>4.8788987628506711E-4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U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ColWidth="12.625" defaultRowHeight="17.100000000000001" customHeight="1" x14ac:dyDescent="0.15"/>
  <cols>
    <col min="1" max="1" width="12.625" style="88"/>
    <col min="2" max="2" width="11.25" style="88" customWidth="1"/>
    <col min="3" max="3" width="11.25" style="98" customWidth="1"/>
    <col min="4" max="7" width="11.25" style="99" customWidth="1"/>
    <col min="8" max="8" width="10.875" style="99" customWidth="1"/>
    <col min="9" max="9" width="12" style="99" customWidth="1"/>
    <col min="10" max="11" width="10" style="100" customWidth="1"/>
    <col min="12" max="12" width="10" style="101" customWidth="1"/>
    <col min="13" max="13" width="10" style="100" customWidth="1"/>
    <col min="14" max="15" width="10" style="99" customWidth="1"/>
    <col min="16" max="17" width="10" style="100" customWidth="1"/>
    <col min="18" max="18" width="12" style="101" customWidth="1"/>
    <col min="19" max="20" width="12" style="99" customWidth="1"/>
    <col min="21" max="21" width="12" style="93" customWidth="1"/>
    <col min="22" max="16384" width="12.625" style="93"/>
  </cols>
  <sheetData>
    <row r="1" spans="1:21" s="88" customFormat="1" ht="17.100000000000001" customHeight="1" x14ac:dyDescent="0.15">
      <c r="A1" s="53" t="s">
        <v>36</v>
      </c>
      <c r="B1" s="52" t="s">
        <v>153</v>
      </c>
      <c r="C1" s="84"/>
      <c r="D1" s="85"/>
      <c r="E1" s="85"/>
      <c r="F1" s="85"/>
      <c r="G1" s="85"/>
      <c r="H1" s="85"/>
      <c r="I1" s="85"/>
      <c r="J1" s="86"/>
      <c r="K1" s="86"/>
      <c r="L1" s="87"/>
      <c r="M1" s="86"/>
      <c r="N1" s="85"/>
      <c r="O1" s="85"/>
      <c r="P1" s="86"/>
      <c r="Q1" s="86"/>
      <c r="R1" s="87"/>
      <c r="S1" s="85"/>
      <c r="T1" s="85"/>
    </row>
    <row r="2" spans="1:21" s="82" customFormat="1" ht="17.100000000000001" customHeight="1" x14ac:dyDescent="0.1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1" s="88" customFormat="1" ht="17.100000000000001" customHeight="1" x14ac:dyDescent="0.15">
      <c r="A3" s="43" t="s">
        <v>0</v>
      </c>
      <c r="B3" s="119" t="s">
        <v>152</v>
      </c>
      <c r="C3" s="119" t="s">
        <v>99</v>
      </c>
      <c r="D3" s="44" t="s">
        <v>13</v>
      </c>
      <c r="E3" s="44" t="s">
        <v>14</v>
      </c>
      <c r="F3" s="44" t="s">
        <v>27</v>
      </c>
      <c r="G3" s="44" t="s">
        <v>28</v>
      </c>
      <c r="H3" s="150" t="s">
        <v>47</v>
      </c>
      <c r="I3" s="150" t="s">
        <v>42</v>
      </c>
      <c r="J3" s="44" t="s">
        <v>30</v>
      </c>
      <c r="K3" s="44" t="s">
        <v>31</v>
      </c>
      <c r="L3" s="122" t="s">
        <v>40</v>
      </c>
      <c r="M3" s="45" t="s">
        <v>32</v>
      </c>
      <c r="N3" s="45" t="s">
        <v>33</v>
      </c>
      <c r="O3" s="46" t="s">
        <v>34</v>
      </c>
      <c r="P3" s="123" t="s">
        <v>26</v>
      </c>
      <c r="Q3" s="149" t="s">
        <v>39</v>
      </c>
      <c r="R3" s="44" t="s">
        <v>15</v>
      </c>
      <c r="S3" s="44" t="s">
        <v>16</v>
      </c>
      <c r="T3" s="44" t="s">
        <v>17</v>
      </c>
      <c r="U3" s="44" t="s">
        <v>18</v>
      </c>
    </row>
    <row r="4" spans="1:21" ht="17.100000000000001" customHeight="1" x14ac:dyDescent="0.15">
      <c r="A4" s="71">
        <v>42968</v>
      </c>
      <c r="B4" s="141">
        <v>849003.9</v>
      </c>
      <c r="C4" s="141">
        <v>621759.12773584912</v>
      </c>
      <c r="D4" s="89">
        <v>941814</v>
      </c>
      <c r="E4" s="89">
        <v>20774829</v>
      </c>
      <c r="F4" s="89">
        <v>1221313</v>
      </c>
      <c r="G4" s="89">
        <v>737137</v>
      </c>
      <c r="H4" s="90">
        <v>1638</v>
      </c>
      <c r="I4" s="90">
        <v>348</v>
      </c>
      <c r="J4" s="114">
        <v>1965</v>
      </c>
      <c r="K4" s="114">
        <v>790416.19999999763</v>
      </c>
      <c r="L4" s="114">
        <v>402.24743002544409</v>
      </c>
      <c r="M4" s="91">
        <v>0.6601718892858347</v>
      </c>
      <c r="N4" s="91">
        <v>29.928483538220657</v>
      </c>
      <c r="O4" s="92">
        <v>4.5334380369629036E-2</v>
      </c>
      <c r="P4" s="91">
        <v>1.2712578951246238</v>
      </c>
      <c r="Q4" s="92">
        <v>2.665718855518038E-3</v>
      </c>
      <c r="R4" s="89">
        <v>1073839</v>
      </c>
      <c r="S4" s="89">
        <v>21793008</v>
      </c>
      <c r="T4" s="89">
        <v>1130529</v>
      </c>
      <c r="U4" s="89">
        <v>81232669</v>
      </c>
    </row>
    <row r="5" spans="1:21" ht="17.100000000000001" customHeight="1" x14ac:dyDescent="0.15">
      <c r="A5" s="72" t="s">
        <v>1</v>
      </c>
      <c r="B5" s="142">
        <v>849003.9</v>
      </c>
      <c r="C5" s="142">
        <v>621759.12773584912</v>
      </c>
      <c r="D5" s="94">
        <v>941814</v>
      </c>
      <c r="E5" s="94">
        <v>20774829</v>
      </c>
      <c r="F5" s="94">
        <v>1221313</v>
      </c>
      <c r="G5" s="94">
        <v>737137</v>
      </c>
      <c r="H5" s="95">
        <v>1638</v>
      </c>
      <c r="I5" s="95">
        <v>348</v>
      </c>
      <c r="J5" s="115">
        <v>1965</v>
      </c>
      <c r="K5" s="115">
        <v>790416.19999999763</v>
      </c>
      <c r="L5" s="115">
        <v>402.24743002544409</v>
      </c>
      <c r="M5" s="96">
        <v>0.6601718892858347</v>
      </c>
      <c r="N5" s="96">
        <v>29.928483538220657</v>
      </c>
      <c r="O5" s="97">
        <v>4.5334380369629036E-2</v>
      </c>
      <c r="P5" s="96">
        <v>1.2712578951246238</v>
      </c>
      <c r="Q5" s="97">
        <v>2.665718855518038E-3</v>
      </c>
      <c r="R5" s="94">
        <v>1073839</v>
      </c>
      <c r="S5" s="94">
        <v>21793008</v>
      </c>
      <c r="T5" s="94">
        <v>1130529</v>
      </c>
      <c r="U5" s="94">
        <v>81232669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V11"/>
  <sheetViews>
    <sheetView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A11" sqref="A11"/>
    </sheetView>
  </sheetViews>
  <sheetFormatPr defaultColWidth="12.625" defaultRowHeight="17.100000000000001" customHeight="1" x14ac:dyDescent="0.15"/>
  <cols>
    <col min="1" max="1" width="16.25" style="88" bestFit="1" customWidth="1"/>
    <col min="2" max="2" width="12.625" style="88"/>
    <col min="3" max="3" width="12.625" style="98"/>
    <col min="4" max="9" width="12.625" style="99"/>
    <col min="10" max="11" width="12.625" style="100"/>
    <col min="12" max="12" width="12.625" style="101"/>
    <col min="13" max="13" width="12.625" style="100"/>
    <col min="14" max="15" width="12.625" style="99"/>
    <col min="16" max="17" width="12.625" style="100"/>
    <col min="18" max="18" width="12.625" style="87"/>
    <col min="19" max="20" width="12.625" style="85"/>
    <col min="21" max="22" width="12.625" style="86"/>
    <col min="23" max="16384" width="12.625" style="103"/>
  </cols>
  <sheetData>
    <row r="1" spans="1:22" ht="17.100000000000001" customHeight="1" x14ac:dyDescent="0.15">
      <c r="A1" s="49" t="s">
        <v>43</v>
      </c>
      <c r="B1" s="50" t="s">
        <v>44</v>
      </c>
    </row>
    <row r="2" spans="1:22" s="102" customFormat="1" ht="17.100000000000001" customHeight="1" x14ac:dyDescent="0.15">
      <c r="A2" s="49" t="s">
        <v>36</v>
      </c>
      <c r="B2" s="50" t="s">
        <v>153</v>
      </c>
      <c r="C2" s="106"/>
      <c r="D2" s="106"/>
      <c r="E2" s="106"/>
      <c r="F2" s="106"/>
      <c r="G2" s="106"/>
      <c r="H2" s="107"/>
      <c r="I2" s="107"/>
      <c r="J2" s="106"/>
      <c r="K2" s="106"/>
      <c r="L2" s="106"/>
      <c r="M2" s="106"/>
      <c r="N2" s="106"/>
      <c r="O2" s="106"/>
      <c r="P2" s="106"/>
      <c r="Q2" s="106"/>
      <c r="R2" s="75"/>
      <c r="S2" s="75"/>
      <c r="T2" s="75"/>
      <c r="U2" s="75"/>
      <c r="V2" s="75"/>
    </row>
    <row r="3" spans="1:22" ht="17.100000000000001" customHeight="1" x14ac:dyDescent="0.15">
      <c r="A3" s="75"/>
      <c r="B3" s="75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75"/>
      <c r="S3" s="75"/>
      <c r="T3" s="75"/>
      <c r="U3" s="75"/>
      <c r="V3" s="75"/>
    </row>
    <row r="4" spans="1:22" ht="17.100000000000001" customHeight="1" x14ac:dyDescent="0.15">
      <c r="A4" s="67" t="s">
        <v>4</v>
      </c>
      <c r="B4" s="67" t="s">
        <v>0</v>
      </c>
      <c r="C4" s="48" t="s">
        <v>152</v>
      </c>
      <c r="D4" s="147" t="s">
        <v>99</v>
      </c>
      <c r="E4" s="68" t="s">
        <v>13</v>
      </c>
      <c r="F4" s="68" t="s">
        <v>14</v>
      </c>
      <c r="G4" s="68" t="s">
        <v>27</v>
      </c>
      <c r="H4" s="68" t="s">
        <v>28</v>
      </c>
      <c r="I4" s="152" t="s">
        <v>47</v>
      </c>
      <c r="J4" s="152" t="s">
        <v>42</v>
      </c>
      <c r="K4" s="68" t="s">
        <v>30</v>
      </c>
      <c r="L4" s="68" t="s">
        <v>31</v>
      </c>
      <c r="M4" s="124" t="s">
        <v>40</v>
      </c>
      <c r="N4" s="69" t="s">
        <v>32</v>
      </c>
      <c r="O4" s="69" t="s">
        <v>33</v>
      </c>
      <c r="P4" s="70" t="s">
        <v>34</v>
      </c>
      <c r="Q4" s="151" t="s">
        <v>26</v>
      </c>
      <c r="R4" s="152" t="s">
        <v>39</v>
      </c>
      <c r="S4" s="68" t="s">
        <v>15</v>
      </c>
      <c r="T4" s="68" t="s">
        <v>16</v>
      </c>
      <c r="U4" s="68" t="s">
        <v>17</v>
      </c>
      <c r="V4" s="68" t="s">
        <v>18</v>
      </c>
    </row>
    <row r="5" spans="1:22" ht="17.100000000000001" customHeight="1" x14ac:dyDescent="0.15">
      <c r="A5" s="48" t="s">
        <v>48</v>
      </c>
      <c r="B5" s="104">
        <v>42968</v>
      </c>
      <c r="C5" s="145">
        <v>100003.9</v>
      </c>
      <c r="D5" s="145">
        <v>64719.505094339627</v>
      </c>
      <c r="E5" s="108">
        <v>370249</v>
      </c>
      <c r="F5" s="108">
        <v>11314184</v>
      </c>
      <c r="G5" s="108">
        <v>601659</v>
      </c>
      <c r="H5" s="108">
        <v>348745</v>
      </c>
      <c r="I5" s="126">
        <v>1087</v>
      </c>
      <c r="J5" s="126">
        <v>336</v>
      </c>
      <c r="K5" s="108">
        <v>1313</v>
      </c>
      <c r="L5" s="108">
        <v>495445.52999999805</v>
      </c>
      <c r="M5" s="120">
        <v>377.33856054836104</v>
      </c>
      <c r="N5" s="109">
        <v>0.17479994569692187</v>
      </c>
      <c r="O5" s="109">
        <v>5.720209702647546</v>
      </c>
      <c r="P5" s="110">
        <v>3.272432196612677E-2</v>
      </c>
      <c r="Q5" s="109">
        <v>7.6552737737688563</v>
      </c>
      <c r="R5" s="110">
        <v>3.7649285294412823E-3</v>
      </c>
      <c r="S5" s="108">
        <v>391453</v>
      </c>
      <c r="T5" s="108">
        <v>12091608</v>
      </c>
      <c r="U5" s="108">
        <v>392932</v>
      </c>
      <c r="V5" s="108">
        <v>21076077</v>
      </c>
    </row>
    <row r="6" spans="1:22" ht="17.100000000000001" customHeight="1" x14ac:dyDescent="0.15">
      <c r="A6" s="48" t="s">
        <v>49</v>
      </c>
      <c r="B6" s="48"/>
      <c r="C6" s="145">
        <v>100003.9</v>
      </c>
      <c r="D6" s="145">
        <v>64719.505094339627</v>
      </c>
      <c r="E6" s="108">
        <v>370249</v>
      </c>
      <c r="F6" s="108">
        <v>11314184</v>
      </c>
      <c r="G6" s="108">
        <v>601659</v>
      </c>
      <c r="H6" s="108">
        <v>348745</v>
      </c>
      <c r="I6" s="126">
        <v>1087</v>
      </c>
      <c r="J6" s="126">
        <v>336</v>
      </c>
      <c r="K6" s="108">
        <v>1313</v>
      </c>
      <c r="L6" s="108">
        <v>495445.52999999805</v>
      </c>
      <c r="M6" s="120">
        <v>377.33856054836104</v>
      </c>
      <c r="N6" s="109">
        <v>0.17479994569692187</v>
      </c>
      <c r="O6" s="109">
        <v>5.720209702647546</v>
      </c>
      <c r="P6" s="110">
        <v>3.272432196612677E-2</v>
      </c>
      <c r="Q6" s="109">
        <v>7.6552737737688563</v>
      </c>
      <c r="R6" s="110">
        <v>3.7649285294412823E-3</v>
      </c>
      <c r="S6" s="108">
        <v>391453</v>
      </c>
      <c r="T6" s="108">
        <v>12091608</v>
      </c>
      <c r="U6" s="108">
        <v>392932</v>
      </c>
      <c r="V6" s="108">
        <v>21076077</v>
      </c>
    </row>
    <row r="7" spans="1:22" ht="17.100000000000001" customHeight="1" x14ac:dyDescent="0.15">
      <c r="A7" s="48" t="s">
        <v>63</v>
      </c>
      <c r="B7" s="104">
        <v>42968</v>
      </c>
      <c r="C7" s="145">
        <v>50000.000000000007</v>
      </c>
      <c r="D7" s="145">
        <v>47169.811320754714</v>
      </c>
      <c r="E7" s="108">
        <v>31505</v>
      </c>
      <c r="F7" s="108">
        <v>0</v>
      </c>
      <c r="G7" s="108">
        <v>58271</v>
      </c>
      <c r="H7" s="108">
        <v>25740</v>
      </c>
      <c r="I7" s="126">
        <v>92</v>
      </c>
      <c r="J7" s="126">
        <v>0</v>
      </c>
      <c r="K7" s="108">
        <v>104</v>
      </c>
      <c r="L7" s="108">
        <v>53641.199999999903</v>
      </c>
      <c r="M7" s="120">
        <v>515.78076923076833</v>
      </c>
      <c r="N7" s="109">
        <v>1.4972166742026571</v>
      </c>
      <c r="O7" s="109">
        <v>0</v>
      </c>
      <c r="P7" s="110">
        <v>0</v>
      </c>
      <c r="Q7" s="109">
        <v>1.1371934399999981</v>
      </c>
      <c r="R7" s="110">
        <v>4.0404040404040404E-3</v>
      </c>
      <c r="S7" s="108">
        <v>33697</v>
      </c>
      <c r="T7" s="108">
        <v>0</v>
      </c>
      <c r="U7" s="108">
        <v>32526</v>
      </c>
      <c r="V7" s="108">
        <v>12548802</v>
      </c>
    </row>
    <row r="8" spans="1:22" ht="17.100000000000001" customHeight="1" x14ac:dyDescent="0.15">
      <c r="A8" s="48" t="s">
        <v>65</v>
      </c>
      <c r="B8" s="48"/>
      <c r="C8" s="145">
        <v>50000.000000000007</v>
      </c>
      <c r="D8" s="145">
        <v>47169.811320754714</v>
      </c>
      <c r="E8" s="108">
        <v>31505</v>
      </c>
      <c r="F8" s="108">
        <v>0</v>
      </c>
      <c r="G8" s="108">
        <v>58271</v>
      </c>
      <c r="H8" s="108">
        <v>25740</v>
      </c>
      <c r="I8" s="126">
        <v>92</v>
      </c>
      <c r="J8" s="126">
        <v>0</v>
      </c>
      <c r="K8" s="108">
        <v>104</v>
      </c>
      <c r="L8" s="108">
        <v>53641.199999999903</v>
      </c>
      <c r="M8" s="120">
        <v>515.78076923076833</v>
      </c>
      <c r="N8" s="109">
        <v>1.4972166742026571</v>
      </c>
      <c r="O8" s="109">
        <v>0</v>
      </c>
      <c r="P8" s="110">
        <v>0</v>
      </c>
      <c r="Q8" s="109">
        <v>1.1371934399999981</v>
      </c>
      <c r="R8" s="110">
        <v>4.0404040404040404E-3</v>
      </c>
      <c r="S8" s="108">
        <v>33697</v>
      </c>
      <c r="T8" s="108">
        <v>0</v>
      </c>
      <c r="U8" s="108">
        <v>32526</v>
      </c>
      <c r="V8" s="108">
        <v>12548802</v>
      </c>
    </row>
    <row r="9" spans="1:22" ht="17.100000000000001" customHeight="1" x14ac:dyDescent="0.15">
      <c r="A9" s="48" t="s">
        <v>125</v>
      </c>
      <c r="B9" s="104">
        <v>42968</v>
      </c>
      <c r="C9" s="145">
        <v>225000</v>
      </c>
      <c r="D9" s="145">
        <v>182122.64150943395</v>
      </c>
      <c r="E9" s="108">
        <v>204539</v>
      </c>
      <c r="F9" s="108">
        <v>0</v>
      </c>
      <c r="G9" s="108">
        <v>200072</v>
      </c>
      <c r="H9" s="108">
        <v>143994</v>
      </c>
      <c r="I9" s="126">
        <v>81</v>
      </c>
      <c r="J9" s="126">
        <v>3</v>
      </c>
      <c r="K9" s="108">
        <v>84</v>
      </c>
      <c r="L9" s="108">
        <v>40328.759999999995</v>
      </c>
      <c r="M9" s="120">
        <v>480.10428571428565</v>
      </c>
      <c r="N9" s="109">
        <v>0.89040545572939123</v>
      </c>
      <c r="O9" s="109">
        <v>0</v>
      </c>
      <c r="P9" s="110">
        <v>0</v>
      </c>
      <c r="Q9" s="109">
        <v>0.22143737684537684</v>
      </c>
      <c r="R9" s="110">
        <v>5.8335763990166253E-4</v>
      </c>
      <c r="S9" s="108">
        <v>253097</v>
      </c>
      <c r="T9" s="108">
        <v>0</v>
      </c>
      <c r="U9" s="108">
        <v>288132</v>
      </c>
      <c r="V9" s="108">
        <v>10117537</v>
      </c>
    </row>
    <row r="10" spans="1:22" ht="17.100000000000001" customHeight="1" x14ac:dyDescent="0.15">
      <c r="A10" s="48" t="s">
        <v>135</v>
      </c>
      <c r="B10" s="48"/>
      <c r="C10" s="145">
        <v>225000</v>
      </c>
      <c r="D10" s="145">
        <v>182122.64150943395</v>
      </c>
      <c r="E10" s="108">
        <v>204539</v>
      </c>
      <c r="F10" s="108">
        <v>0</v>
      </c>
      <c r="G10" s="108">
        <v>200072</v>
      </c>
      <c r="H10" s="108">
        <v>143994</v>
      </c>
      <c r="I10" s="126">
        <v>81</v>
      </c>
      <c r="J10" s="126">
        <v>3</v>
      </c>
      <c r="K10" s="108">
        <v>84</v>
      </c>
      <c r="L10" s="108">
        <v>40328.759999999995</v>
      </c>
      <c r="M10" s="120">
        <v>480.10428571428565</v>
      </c>
      <c r="N10" s="109">
        <v>0.89040545572939123</v>
      </c>
      <c r="O10" s="109">
        <v>0</v>
      </c>
      <c r="P10" s="110">
        <v>0</v>
      </c>
      <c r="Q10" s="109">
        <v>0.22143737684537684</v>
      </c>
      <c r="R10" s="110">
        <v>5.8335763990166253E-4</v>
      </c>
      <c r="S10" s="108">
        <v>253097</v>
      </c>
      <c r="T10" s="108">
        <v>0</v>
      </c>
      <c r="U10" s="108">
        <v>288132</v>
      </c>
      <c r="V10" s="108">
        <v>10117537</v>
      </c>
    </row>
    <row r="11" spans="1:22" ht="17.100000000000001" customHeight="1" x14ac:dyDescent="0.15">
      <c r="A11" s="105" t="s">
        <v>1</v>
      </c>
      <c r="B11" s="105"/>
      <c r="C11" s="146">
        <v>375003.9</v>
      </c>
      <c r="D11" s="146">
        <v>294011.95792452828</v>
      </c>
      <c r="E11" s="111">
        <v>606293</v>
      </c>
      <c r="F11" s="111">
        <v>11314184</v>
      </c>
      <c r="G11" s="111">
        <v>860002</v>
      </c>
      <c r="H11" s="111">
        <v>518479</v>
      </c>
      <c r="I11" s="127">
        <v>1260</v>
      </c>
      <c r="J11" s="127">
        <v>339</v>
      </c>
      <c r="K11" s="111">
        <v>1501</v>
      </c>
      <c r="L11" s="111">
        <v>589415.48999999801</v>
      </c>
      <c r="M11" s="121">
        <v>392.68187208527502</v>
      </c>
      <c r="N11" s="112">
        <v>0.48493378271648924</v>
      </c>
      <c r="O11" s="112">
        <v>25.986138984882022</v>
      </c>
      <c r="P11" s="113">
        <v>5.3586984266828258E-2</v>
      </c>
      <c r="Q11" s="112">
        <v>2.0047330529028966</v>
      </c>
      <c r="R11" s="113">
        <v>2.8950063551272088E-3</v>
      </c>
      <c r="S11" s="111">
        <v>678247</v>
      </c>
      <c r="T11" s="111">
        <v>12091608</v>
      </c>
      <c r="U11" s="111">
        <v>713590</v>
      </c>
      <c r="V11" s="111">
        <v>43742416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V9"/>
  <sheetViews>
    <sheetView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A9" sqref="A9"/>
    </sheetView>
  </sheetViews>
  <sheetFormatPr defaultColWidth="12.625" defaultRowHeight="17.100000000000001" customHeight="1" x14ac:dyDescent="0.15"/>
  <cols>
    <col min="1" max="1" width="12.875" style="88" bestFit="1" customWidth="1"/>
    <col min="2" max="2" width="12.625" style="80"/>
    <col min="3" max="3" width="12.625" style="59"/>
    <col min="4" max="9" width="12.625" style="60"/>
    <col min="10" max="11" width="12.625" style="61"/>
    <col min="12" max="12" width="12.625" style="62"/>
    <col min="13" max="13" width="12.625" style="61"/>
    <col min="14" max="15" width="12.625" style="60"/>
    <col min="16" max="17" width="12.625" style="61"/>
    <col min="18" max="18" width="12.625" style="62"/>
    <col min="19" max="20" width="12.625" style="60"/>
    <col min="21" max="22" width="12.625" style="61"/>
    <col min="23" max="16384" width="12.625" style="83"/>
  </cols>
  <sheetData>
    <row r="1" spans="1:22" s="80" customFormat="1" ht="17.100000000000001" customHeight="1" x14ac:dyDescent="0.3">
      <c r="A1" s="51" t="s">
        <v>43</v>
      </c>
      <c r="B1" s="47" t="s">
        <v>44</v>
      </c>
      <c r="C1" s="76"/>
      <c r="D1" s="77"/>
      <c r="E1" s="77"/>
      <c r="F1" s="77"/>
      <c r="G1" s="77"/>
      <c r="H1" s="77"/>
      <c r="I1" s="77"/>
      <c r="J1" s="78"/>
      <c r="K1" s="78"/>
      <c r="L1" s="79"/>
      <c r="M1" s="78"/>
      <c r="N1" s="77"/>
      <c r="O1" s="77"/>
      <c r="P1" s="78"/>
      <c r="Q1" s="78"/>
      <c r="R1" s="79"/>
      <c r="S1" s="77"/>
      <c r="T1" s="77"/>
      <c r="U1" s="78"/>
      <c r="V1" s="78"/>
    </row>
    <row r="2" spans="1:22" s="82" customFormat="1" ht="17.100000000000001" customHeight="1" x14ac:dyDescent="0.15">
      <c r="A2" s="53" t="s">
        <v>36</v>
      </c>
      <c r="B2" s="52" t="s">
        <v>153</v>
      </c>
      <c r="C2" s="66"/>
      <c r="D2" s="66"/>
      <c r="E2" s="66"/>
      <c r="F2" s="66"/>
      <c r="G2" s="66"/>
      <c r="H2" s="74"/>
      <c r="I2" s="74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106"/>
    </row>
    <row r="3" spans="1:22" s="80" customFormat="1" ht="17.100000000000001" customHeight="1" x14ac:dyDescent="0.15">
      <c r="A3" s="75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7.100000000000001" customHeight="1" x14ac:dyDescent="0.15">
      <c r="A4" s="43" t="s">
        <v>0</v>
      </c>
      <c r="B4" s="43" t="s">
        <v>4</v>
      </c>
      <c r="C4" s="119" t="s">
        <v>152</v>
      </c>
      <c r="D4" s="148" t="s">
        <v>99</v>
      </c>
      <c r="E4" s="44" t="s">
        <v>13</v>
      </c>
      <c r="F4" s="44" t="s">
        <v>14</v>
      </c>
      <c r="G4" s="44" t="s">
        <v>27</v>
      </c>
      <c r="H4" s="44" t="s">
        <v>28</v>
      </c>
      <c r="I4" s="122" t="s">
        <v>47</v>
      </c>
      <c r="J4" s="122" t="s">
        <v>42</v>
      </c>
      <c r="K4" s="44" t="s">
        <v>30</v>
      </c>
      <c r="L4" s="44" t="s">
        <v>31</v>
      </c>
      <c r="M4" s="122" t="s">
        <v>40</v>
      </c>
      <c r="N4" s="45" t="s">
        <v>32</v>
      </c>
      <c r="O4" s="45" t="s">
        <v>33</v>
      </c>
      <c r="P4" s="46" t="s">
        <v>34</v>
      </c>
      <c r="Q4" s="45" t="s">
        <v>26</v>
      </c>
      <c r="R4" s="122" t="s">
        <v>39</v>
      </c>
      <c r="S4" s="44" t="s">
        <v>15</v>
      </c>
      <c r="T4" s="44" t="s">
        <v>16</v>
      </c>
      <c r="U4" s="44" t="s">
        <v>17</v>
      </c>
      <c r="V4" s="44" t="s">
        <v>18</v>
      </c>
    </row>
    <row r="5" spans="1:22" ht="17.100000000000001" customHeight="1" x14ac:dyDescent="0.3">
      <c r="A5" s="71">
        <v>42968</v>
      </c>
      <c r="B5" s="8" t="s">
        <v>48</v>
      </c>
      <c r="C5" s="139">
        <v>100003.9</v>
      </c>
      <c r="D5" s="139">
        <v>64719.505094339627</v>
      </c>
      <c r="E5" s="26">
        <v>370249</v>
      </c>
      <c r="F5" s="26">
        <v>11314184</v>
      </c>
      <c r="G5" s="26">
        <v>601659</v>
      </c>
      <c r="H5" s="26">
        <v>348745</v>
      </c>
      <c r="I5" s="37">
        <v>1087</v>
      </c>
      <c r="J5" s="37">
        <v>336</v>
      </c>
      <c r="K5" s="26">
        <v>1313</v>
      </c>
      <c r="L5" s="26">
        <v>495445.52999999805</v>
      </c>
      <c r="M5" s="117">
        <v>377.33856054836104</v>
      </c>
      <c r="N5" s="27">
        <v>0.17479994569692187</v>
      </c>
      <c r="O5" s="27">
        <v>5.720209702647546</v>
      </c>
      <c r="P5" s="28">
        <v>3.272432196612677E-2</v>
      </c>
      <c r="Q5" s="27">
        <v>7.6552737737688563</v>
      </c>
      <c r="R5" s="28">
        <v>3.7649285294412823E-3</v>
      </c>
      <c r="S5" s="26">
        <v>391453</v>
      </c>
      <c r="T5" s="26">
        <v>12091608</v>
      </c>
      <c r="U5" s="26">
        <v>392932</v>
      </c>
      <c r="V5" s="26">
        <v>21076077</v>
      </c>
    </row>
    <row r="6" spans="1:22" ht="17.100000000000001" customHeight="1" x14ac:dyDescent="0.3">
      <c r="A6" s="71">
        <v>42968</v>
      </c>
      <c r="B6" s="8" t="s">
        <v>125</v>
      </c>
      <c r="C6" s="139">
        <v>225000</v>
      </c>
      <c r="D6" s="139">
        <v>182122.64150943395</v>
      </c>
      <c r="E6" s="26">
        <v>204539</v>
      </c>
      <c r="F6" s="26">
        <v>0</v>
      </c>
      <c r="G6" s="26">
        <v>200072</v>
      </c>
      <c r="H6" s="26">
        <v>143994</v>
      </c>
      <c r="I6" s="37">
        <v>81</v>
      </c>
      <c r="J6" s="37">
        <v>3</v>
      </c>
      <c r="K6" s="26">
        <v>84</v>
      </c>
      <c r="L6" s="26">
        <v>40328.759999999995</v>
      </c>
      <c r="M6" s="117">
        <v>480.10428571428565</v>
      </c>
      <c r="N6" s="27">
        <v>0.89040545572939123</v>
      </c>
      <c r="O6" s="27">
        <v>0</v>
      </c>
      <c r="P6" s="28">
        <v>0</v>
      </c>
      <c r="Q6" s="27">
        <v>0.22143737684537684</v>
      </c>
      <c r="R6" s="28">
        <v>5.8335763990166253E-4</v>
      </c>
      <c r="S6" s="26">
        <v>253097</v>
      </c>
      <c r="T6" s="26">
        <v>0</v>
      </c>
      <c r="U6" s="26">
        <v>288132</v>
      </c>
      <c r="V6" s="26">
        <v>10117537</v>
      </c>
    </row>
    <row r="7" spans="1:22" ht="17.100000000000001" customHeight="1" x14ac:dyDescent="0.3">
      <c r="A7" s="71">
        <v>42968</v>
      </c>
      <c r="B7" s="8" t="s">
        <v>63</v>
      </c>
      <c r="C7" s="139">
        <v>50000.000000000007</v>
      </c>
      <c r="D7" s="139">
        <v>47169.811320754714</v>
      </c>
      <c r="E7" s="26">
        <v>31505</v>
      </c>
      <c r="F7" s="26">
        <v>0</v>
      </c>
      <c r="G7" s="26">
        <v>58271</v>
      </c>
      <c r="H7" s="26">
        <v>25740</v>
      </c>
      <c r="I7" s="37">
        <v>92</v>
      </c>
      <c r="J7" s="37">
        <v>0</v>
      </c>
      <c r="K7" s="26">
        <v>104</v>
      </c>
      <c r="L7" s="26">
        <v>53641.199999999903</v>
      </c>
      <c r="M7" s="117">
        <v>515.78076923076833</v>
      </c>
      <c r="N7" s="27">
        <v>1.4972166742026571</v>
      </c>
      <c r="O7" s="27">
        <v>0</v>
      </c>
      <c r="P7" s="28">
        <v>0</v>
      </c>
      <c r="Q7" s="27">
        <v>1.1371934399999981</v>
      </c>
      <c r="R7" s="28">
        <v>4.0404040404040404E-3</v>
      </c>
      <c r="S7" s="26">
        <v>33697</v>
      </c>
      <c r="T7" s="26">
        <v>0</v>
      </c>
      <c r="U7" s="26">
        <v>32526</v>
      </c>
      <c r="V7" s="26">
        <v>12548802</v>
      </c>
    </row>
    <row r="8" spans="1:22" ht="17.100000000000001" customHeight="1" x14ac:dyDescent="0.3">
      <c r="A8" s="71" t="s">
        <v>136</v>
      </c>
      <c r="B8" s="119"/>
      <c r="C8" s="139">
        <v>375003.9</v>
      </c>
      <c r="D8" s="139">
        <v>294011.95792452828</v>
      </c>
      <c r="E8" s="26">
        <v>606293</v>
      </c>
      <c r="F8" s="26">
        <v>11314184</v>
      </c>
      <c r="G8" s="26">
        <v>860002</v>
      </c>
      <c r="H8" s="26">
        <v>518479</v>
      </c>
      <c r="I8" s="37">
        <v>1260</v>
      </c>
      <c r="J8" s="37">
        <v>339</v>
      </c>
      <c r="K8" s="26">
        <v>1501</v>
      </c>
      <c r="L8" s="26">
        <v>589415.48999999801</v>
      </c>
      <c r="M8" s="117">
        <v>392.68187208527502</v>
      </c>
      <c r="N8" s="27">
        <v>0.48493378271648924</v>
      </c>
      <c r="O8" s="27">
        <v>25.986138984882022</v>
      </c>
      <c r="P8" s="28">
        <v>5.3586984266828258E-2</v>
      </c>
      <c r="Q8" s="27">
        <v>2.0047330529028966</v>
      </c>
      <c r="R8" s="28">
        <v>2.8950063551272088E-3</v>
      </c>
      <c r="S8" s="26">
        <v>678247</v>
      </c>
      <c r="T8" s="26">
        <v>12091608</v>
      </c>
      <c r="U8" s="26">
        <v>713590</v>
      </c>
      <c r="V8" s="26">
        <v>43742416</v>
      </c>
    </row>
    <row r="9" spans="1:22" ht="17.100000000000001" customHeight="1" x14ac:dyDescent="0.3">
      <c r="A9" s="72" t="s">
        <v>1</v>
      </c>
      <c r="B9" s="73"/>
      <c r="C9" s="140">
        <v>375003.9</v>
      </c>
      <c r="D9" s="140">
        <v>294011.95792452828</v>
      </c>
      <c r="E9" s="29">
        <v>606293</v>
      </c>
      <c r="F9" s="29">
        <v>11314184</v>
      </c>
      <c r="G9" s="29">
        <v>860002</v>
      </c>
      <c r="H9" s="29">
        <v>518479</v>
      </c>
      <c r="I9" s="38">
        <v>1260</v>
      </c>
      <c r="J9" s="38">
        <v>339</v>
      </c>
      <c r="K9" s="29">
        <v>1501</v>
      </c>
      <c r="L9" s="29">
        <v>589415.48999999801</v>
      </c>
      <c r="M9" s="118">
        <v>392.68187208527502</v>
      </c>
      <c r="N9" s="30">
        <v>0.48493378271648924</v>
      </c>
      <c r="O9" s="30">
        <v>25.986138984882022</v>
      </c>
      <c r="P9" s="31">
        <v>5.3586984266828258E-2</v>
      </c>
      <c r="Q9" s="30">
        <v>2.0047330529028966</v>
      </c>
      <c r="R9" s="31">
        <v>2.8950063551272088E-3</v>
      </c>
      <c r="S9" s="29">
        <v>678247</v>
      </c>
      <c r="T9" s="29">
        <v>12091608</v>
      </c>
      <c r="U9" s="29">
        <v>713590</v>
      </c>
      <c r="V9" s="29">
        <v>43742416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39997558519241921"/>
  </sheetPr>
  <dimension ref="A1:V13"/>
  <sheetViews>
    <sheetView workbookViewId="0">
      <pane xSplit="2" ySplit="4" topLeftCell="C5" activePane="bottomRight" state="frozen"/>
      <selection activeCell="A10" sqref="A10"/>
      <selection pane="topRight" activeCell="A10" sqref="A10"/>
      <selection pane="bottomLeft" activeCell="A10" sqref="A10"/>
      <selection pane="bottomRight" activeCell="A13" sqref="A13"/>
    </sheetView>
  </sheetViews>
  <sheetFormatPr defaultRowHeight="17.100000000000001" customHeight="1" x14ac:dyDescent="0.15"/>
  <cols>
    <col min="1" max="1" width="16.125" style="80" bestFit="1" customWidth="1"/>
    <col min="2" max="2" width="11.5" style="80" bestFit="1" customWidth="1"/>
    <col min="3" max="3" width="11.625" style="59" customWidth="1"/>
    <col min="4" max="9" width="11.625" style="60" customWidth="1"/>
    <col min="10" max="10" width="11.625" style="61" customWidth="1"/>
    <col min="11" max="11" width="11.875" style="61" customWidth="1"/>
    <col min="12" max="12" width="11.875" style="62" customWidth="1"/>
    <col min="13" max="13" width="11.875" style="61" customWidth="1"/>
    <col min="14" max="15" width="11.875" style="60" customWidth="1"/>
    <col min="16" max="16" width="11.875" style="61" customWidth="1"/>
    <col min="17" max="17" width="10.75" style="61" customWidth="1"/>
    <col min="18" max="18" width="10.75" style="62" customWidth="1"/>
    <col min="19" max="20" width="10.75" style="60" customWidth="1"/>
    <col min="21" max="21" width="8.625" style="61" customWidth="1"/>
    <col min="22" max="22" width="9.125" style="61" customWidth="1"/>
    <col min="23" max="16384" width="9" style="83"/>
  </cols>
  <sheetData>
    <row r="1" spans="1:22" s="80" customFormat="1" ht="17.100000000000001" customHeight="1" x14ac:dyDescent="0.3">
      <c r="A1" s="51" t="s">
        <v>43</v>
      </c>
      <c r="B1" s="47" t="s">
        <v>45</v>
      </c>
      <c r="C1" s="76"/>
      <c r="D1" s="77"/>
      <c r="E1" s="77"/>
      <c r="F1" s="77"/>
      <c r="G1" s="77"/>
      <c r="H1" s="77"/>
      <c r="I1" s="77"/>
      <c r="J1" s="78"/>
      <c r="K1" s="78"/>
      <c r="L1" s="79"/>
      <c r="M1" s="78"/>
      <c r="N1" s="77"/>
      <c r="O1" s="77"/>
      <c r="P1" s="78"/>
      <c r="Q1" s="78"/>
      <c r="R1" s="79"/>
      <c r="S1" s="77"/>
      <c r="T1" s="77"/>
      <c r="U1" s="78"/>
      <c r="V1" s="78"/>
    </row>
    <row r="2" spans="1:22" s="82" customFormat="1" ht="17.100000000000001" customHeight="1" x14ac:dyDescent="0.3">
      <c r="A2" s="51" t="s">
        <v>36</v>
      </c>
      <c r="B2" s="47" t="s">
        <v>153</v>
      </c>
      <c r="C2" s="65"/>
      <c r="D2" s="65"/>
      <c r="E2" s="65"/>
      <c r="F2" s="65"/>
      <c r="G2" s="65"/>
      <c r="H2" s="81"/>
      <c r="I2" s="81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75"/>
    </row>
    <row r="3" spans="1:22" s="80" customFormat="1" ht="17.100000000000001" customHeight="1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7.100000000000001" customHeight="1" x14ac:dyDescent="0.15">
      <c r="A4" s="43" t="s">
        <v>4</v>
      </c>
      <c r="B4" s="43" t="s">
        <v>0</v>
      </c>
      <c r="C4" s="119" t="s">
        <v>152</v>
      </c>
      <c r="D4" s="119" t="s">
        <v>99</v>
      </c>
      <c r="E4" s="44" t="s">
        <v>13</v>
      </c>
      <c r="F4" s="44" t="s">
        <v>14</v>
      </c>
      <c r="G4" s="44" t="s">
        <v>27</v>
      </c>
      <c r="H4" s="44" t="s">
        <v>28</v>
      </c>
      <c r="I4" s="119" t="s">
        <v>47</v>
      </c>
      <c r="J4" s="119" t="s">
        <v>42</v>
      </c>
      <c r="K4" s="44" t="s">
        <v>30</v>
      </c>
      <c r="L4" s="44" t="s">
        <v>31</v>
      </c>
      <c r="M4" s="44" t="s">
        <v>40</v>
      </c>
      <c r="N4" s="45" t="s">
        <v>32</v>
      </c>
      <c r="O4" s="45" t="s">
        <v>33</v>
      </c>
      <c r="P4" s="46" t="s">
        <v>34</v>
      </c>
      <c r="Q4" s="45" t="s">
        <v>26</v>
      </c>
      <c r="R4" s="44" t="s">
        <v>39</v>
      </c>
      <c r="S4" s="44" t="s">
        <v>15</v>
      </c>
      <c r="T4" s="44" t="s">
        <v>16</v>
      </c>
      <c r="U4" s="44" t="s">
        <v>17</v>
      </c>
      <c r="V4" s="44" t="s">
        <v>18</v>
      </c>
    </row>
    <row r="5" spans="1:22" ht="17.100000000000001" customHeight="1" x14ac:dyDescent="0.3">
      <c r="A5" s="8" t="s">
        <v>107</v>
      </c>
      <c r="B5" s="9">
        <v>42968</v>
      </c>
      <c r="C5" s="139">
        <v>150000</v>
      </c>
      <c r="D5" s="139">
        <v>91981.132075471687</v>
      </c>
      <c r="E5" s="26">
        <v>179005</v>
      </c>
      <c r="F5" s="26">
        <v>9460645</v>
      </c>
      <c r="G5" s="26">
        <v>209257</v>
      </c>
      <c r="H5" s="26">
        <v>118832</v>
      </c>
      <c r="I5" s="37">
        <v>235</v>
      </c>
      <c r="J5" s="37">
        <v>7</v>
      </c>
      <c r="K5" s="26">
        <v>275</v>
      </c>
      <c r="L5" s="26">
        <v>95133.759999999995</v>
      </c>
      <c r="M5" s="117">
        <v>345.94094545454544</v>
      </c>
      <c r="N5" s="27">
        <v>0.51384671978699858</v>
      </c>
      <c r="O5" s="27">
        <v>9.7225011693675949</v>
      </c>
      <c r="P5" s="28">
        <v>1.892101437058467E-2</v>
      </c>
      <c r="Q5" s="27">
        <v>1.0342747241025643</v>
      </c>
      <c r="R5" s="28">
        <v>2.3141914635788339E-3</v>
      </c>
      <c r="S5" s="26">
        <v>210383</v>
      </c>
      <c r="T5" s="26">
        <v>9701400</v>
      </c>
      <c r="U5" s="26">
        <v>218661</v>
      </c>
      <c r="V5" s="26">
        <v>9490757</v>
      </c>
    </row>
    <row r="6" spans="1:22" ht="17.100000000000001" customHeight="1" x14ac:dyDescent="0.3">
      <c r="A6" s="8" t="s">
        <v>137</v>
      </c>
      <c r="B6" s="8"/>
      <c r="C6" s="139">
        <v>150000</v>
      </c>
      <c r="D6" s="139">
        <v>91981.132075471687</v>
      </c>
      <c r="E6" s="26">
        <v>179005</v>
      </c>
      <c r="F6" s="26">
        <v>9460645</v>
      </c>
      <c r="G6" s="26">
        <v>209257</v>
      </c>
      <c r="H6" s="26">
        <v>118832</v>
      </c>
      <c r="I6" s="37">
        <v>235</v>
      </c>
      <c r="J6" s="37">
        <v>7</v>
      </c>
      <c r="K6" s="26">
        <v>275</v>
      </c>
      <c r="L6" s="26">
        <v>95133.759999999995</v>
      </c>
      <c r="M6" s="117">
        <v>345.94094545454544</v>
      </c>
      <c r="N6" s="27">
        <v>0.51384671978699858</v>
      </c>
      <c r="O6" s="27">
        <v>9.7225011693675949</v>
      </c>
      <c r="P6" s="28">
        <v>1.892101437058467E-2</v>
      </c>
      <c r="Q6" s="27">
        <v>1.0342747241025643</v>
      </c>
      <c r="R6" s="28">
        <v>2.3141914635788339E-3</v>
      </c>
      <c r="S6" s="26">
        <v>210383</v>
      </c>
      <c r="T6" s="26">
        <v>9701400</v>
      </c>
      <c r="U6" s="26">
        <v>218661</v>
      </c>
      <c r="V6" s="26">
        <v>9490757</v>
      </c>
    </row>
    <row r="7" spans="1:22" ht="17.100000000000001" customHeight="1" x14ac:dyDescent="0.3">
      <c r="A7" s="8" t="s">
        <v>110</v>
      </c>
      <c r="B7" s="9">
        <v>42968</v>
      </c>
      <c r="C7" s="139">
        <v>90000</v>
      </c>
      <c r="D7" s="139">
        <v>72849.056603773584</v>
      </c>
      <c r="E7" s="26">
        <v>96568</v>
      </c>
      <c r="F7" s="26">
        <v>0</v>
      </c>
      <c r="G7" s="26">
        <v>78264</v>
      </c>
      <c r="H7" s="26">
        <v>52157</v>
      </c>
      <c r="I7" s="37">
        <v>54</v>
      </c>
      <c r="J7" s="37">
        <v>1</v>
      </c>
      <c r="K7" s="26">
        <v>75</v>
      </c>
      <c r="L7" s="26">
        <v>14296.44999999999</v>
      </c>
      <c r="M7" s="117">
        <v>190.6193333333332</v>
      </c>
      <c r="N7" s="27">
        <v>0.75438091918413541</v>
      </c>
      <c r="O7" s="27">
        <v>0</v>
      </c>
      <c r="P7" s="28">
        <v>0</v>
      </c>
      <c r="Q7" s="27">
        <v>0.19624756539756527</v>
      </c>
      <c r="R7" s="28">
        <v>1.4379661406906071E-3</v>
      </c>
      <c r="S7" s="26">
        <v>103242</v>
      </c>
      <c r="T7" s="26">
        <v>0</v>
      </c>
      <c r="U7" s="26">
        <v>117423</v>
      </c>
      <c r="V7" s="26">
        <v>8531107</v>
      </c>
    </row>
    <row r="8" spans="1:22" ht="17.100000000000001" customHeight="1" x14ac:dyDescent="0.3">
      <c r="A8" s="8" t="s">
        <v>138</v>
      </c>
      <c r="B8" s="8"/>
      <c r="C8" s="139">
        <v>90000</v>
      </c>
      <c r="D8" s="139">
        <v>72849.056603773584</v>
      </c>
      <c r="E8" s="26">
        <v>96568</v>
      </c>
      <c r="F8" s="26">
        <v>0</v>
      </c>
      <c r="G8" s="26">
        <v>78264</v>
      </c>
      <c r="H8" s="26">
        <v>52157</v>
      </c>
      <c r="I8" s="37">
        <v>54</v>
      </c>
      <c r="J8" s="37">
        <v>1</v>
      </c>
      <c r="K8" s="26">
        <v>75</v>
      </c>
      <c r="L8" s="26">
        <v>14296.44999999999</v>
      </c>
      <c r="M8" s="117">
        <v>190.6193333333332</v>
      </c>
      <c r="N8" s="27">
        <v>0.75438091918413541</v>
      </c>
      <c r="O8" s="27">
        <v>0</v>
      </c>
      <c r="P8" s="28">
        <v>0</v>
      </c>
      <c r="Q8" s="27">
        <v>0.19624756539756527</v>
      </c>
      <c r="R8" s="28">
        <v>1.4379661406906071E-3</v>
      </c>
      <c r="S8" s="26">
        <v>103242</v>
      </c>
      <c r="T8" s="26">
        <v>0</v>
      </c>
      <c r="U8" s="26">
        <v>117423</v>
      </c>
      <c r="V8" s="26">
        <v>8531107</v>
      </c>
    </row>
    <row r="9" spans="1:22" ht="17.100000000000001" customHeight="1" x14ac:dyDescent="0.3">
      <c r="A9" s="8" t="s">
        <v>101</v>
      </c>
      <c r="B9" s="9">
        <v>42968</v>
      </c>
      <c r="C9" s="139">
        <v>234000</v>
      </c>
      <c r="D9" s="139">
        <v>162916.98113207545</v>
      </c>
      <c r="E9" s="26">
        <v>41428</v>
      </c>
      <c r="F9" s="26">
        <v>0</v>
      </c>
      <c r="G9" s="26">
        <v>46016</v>
      </c>
      <c r="H9" s="26">
        <v>26396</v>
      </c>
      <c r="I9" s="37">
        <v>59</v>
      </c>
      <c r="J9" s="37">
        <v>0</v>
      </c>
      <c r="K9" s="26">
        <v>64</v>
      </c>
      <c r="L9" s="26">
        <v>15180.269999999891</v>
      </c>
      <c r="M9" s="117">
        <v>237.1917187499983</v>
      </c>
      <c r="N9" s="27">
        <v>3.9325330967479832</v>
      </c>
      <c r="O9" s="27">
        <v>0</v>
      </c>
      <c r="P9" s="28">
        <v>0</v>
      </c>
      <c r="Q9" s="27">
        <v>9.3177948023069321E-2</v>
      </c>
      <c r="R9" s="28">
        <v>2.4246097893620244E-3</v>
      </c>
      <c r="S9" s="26">
        <v>54461</v>
      </c>
      <c r="T9" s="26">
        <v>0</v>
      </c>
      <c r="U9" s="26">
        <v>80855</v>
      </c>
      <c r="V9" s="26">
        <v>19468389</v>
      </c>
    </row>
    <row r="10" spans="1:22" ht="17.100000000000001" customHeight="1" x14ac:dyDescent="0.3">
      <c r="A10" s="8" t="s">
        <v>139</v>
      </c>
      <c r="B10" s="8"/>
      <c r="C10" s="139">
        <v>234000</v>
      </c>
      <c r="D10" s="139">
        <v>162916.98113207545</v>
      </c>
      <c r="E10" s="26">
        <v>41428</v>
      </c>
      <c r="F10" s="26">
        <v>0</v>
      </c>
      <c r="G10" s="26">
        <v>46016</v>
      </c>
      <c r="H10" s="26">
        <v>26396</v>
      </c>
      <c r="I10" s="37">
        <v>59</v>
      </c>
      <c r="J10" s="37">
        <v>0</v>
      </c>
      <c r="K10" s="26">
        <v>64</v>
      </c>
      <c r="L10" s="26">
        <v>15180.269999999891</v>
      </c>
      <c r="M10" s="117">
        <v>237.1917187499983</v>
      </c>
      <c r="N10" s="27">
        <v>3.9325330967479832</v>
      </c>
      <c r="O10" s="27">
        <v>0</v>
      </c>
      <c r="P10" s="28">
        <v>0</v>
      </c>
      <c r="Q10" s="27">
        <v>9.3177948023069321E-2</v>
      </c>
      <c r="R10" s="28">
        <v>2.4246097893620244E-3</v>
      </c>
      <c r="S10" s="26">
        <v>54461</v>
      </c>
      <c r="T10" s="26">
        <v>0</v>
      </c>
      <c r="U10" s="26">
        <v>80855</v>
      </c>
      <c r="V10" s="26">
        <v>19468389</v>
      </c>
    </row>
    <row r="11" spans="1:22" ht="17.100000000000001" customHeight="1" x14ac:dyDescent="0.3">
      <c r="A11" s="8" t="s">
        <v>124</v>
      </c>
      <c r="B11" s="9">
        <v>42968</v>
      </c>
      <c r="C11" s="139">
        <v>0</v>
      </c>
      <c r="D11" s="139">
        <v>0</v>
      </c>
      <c r="E11" s="26">
        <v>18520</v>
      </c>
      <c r="F11" s="26">
        <v>0</v>
      </c>
      <c r="G11" s="26">
        <v>27774</v>
      </c>
      <c r="H11" s="26">
        <v>21273</v>
      </c>
      <c r="I11" s="37">
        <v>30</v>
      </c>
      <c r="J11" s="37">
        <v>1</v>
      </c>
      <c r="K11" s="26">
        <v>50</v>
      </c>
      <c r="L11" s="26">
        <v>76390.229999999894</v>
      </c>
      <c r="M11" s="117">
        <v>1527.8045999999979</v>
      </c>
      <c r="N11" s="27">
        <v>0</v>
      </c>
      <c r="O11" s="27">
        <v>0</v>
      </c>
      <c r="P11" s="28">
        <v>0</v>
      </c>
      <c r="Q11" s="27">
        <v>0</v>
      </c>
      <c r="R11" s="28">
        <v>2.350397217129695E-3</v>
      </c>
      <c r="S11" s="26">
        <v>27506</v>
      </c>
      <c r="T11" s="26">
        <v>0</v>
      </c>
      <c r="U11" s="26">
        <v>0</v>
      </c>
      <c r="V11" s="26">
        <v>0</v>
      </c>
    </row>
    <row r="12" spans="1:22" ht="17.100000000000001" customHeight="1" x14ac:dyDescent="0.3">
      <c r="A12" s="8" t="s">
        <v>140</v>
      </c>
      <c r="B12" s="8"/>
      <c r="C12" s="139">
        <v>0</v>
      </c>
      <c r="D12" s="139">
        <v>0</v>
      </c>
      <c r="E12" s="26">
        <v>18520</v>
      </c>
      <c r="F12" s="26">
        <v>0</v>
      </c>
      <c r="G12" s="26">
        <v>27774</v>
      </c>
      <c r="H12" s="26">
        <v>21273</v>
      </c>
      <c r="I12" s="37">
        <v>30</v>
      </c>
      <c r="J12" s="37">
        <v>1</v>
      </c>
      <c r="K12" s="26">
        <v>50</v>
      </c>
      <c r="L12" s="26">
        <v>76390.229999999894</v>
      </c>
      <c r="M12" s="117">
        <v>1527.8045999999979</v>
      </c>
      <c r="N12" s="27">
        <v>0</v>
      </c>
      <c r="O12" s="27">
        <v>0</v>
      </c>
      <c r="P12" s="28">
        <v>0</v>
      </c>
      <c r="Q12" s="27">
        <v>0</v>
      </c>
      <c r="R12" s="28">
        <v>2.350397217129695E-3</v>
      </c>
      <c r="S12" s="26">
        <v>27506</v>
      </c>
      <c r="T12" s="26">
        <v>0</v>
      </c>
      <c r="U12" s="26">
        <v>0</v>
      </c>
      <c r="V12" s="26">
        <v>0</v>
      </c>
    </row>
    <row r="13" spans="1:22" ht="17.100000000000001" customHeight="1" x14ac:dyDescent="0.3">
      <c r="A13" s="10" t="s">
        <v>1</v>
      </c>
      <c r="B13" s="10"/>
      <c r="C13" s="140">
        <v>474000</v>
      </c>
      <c r="D13" s="140">
        <v>327747.16981132072</v>
      </c>
      <c r="E13" s="29">
        <v>335521</v>
      </c>
      <c r="F13" s="29">
        <v>9460645</v>
      </c>
      <c r="G13" s="29">
        <v>361311</v>
      </c>
      <c r="H13" s="29">
        <v>218658</v>
      </c>
      <c r="I13" s="38">
        <v>378</v>
      </c>
      <c r="J13" s="38">
        <v>9</v>
      </c>
      <c r="K13" s="29">
        <v>464</v>
      </c>
      <c r="L13" s="29">
        <v>201000.70999999976</v>
      </c>
      <c r="M13" s="118">
        <v>433.19118534482709</v>
      </c>
      <c r="N13" s="30">
        <v>0.9768305704004242</v>
      </c>
      <c r="O13" s="30">
        <v>34.643216166690614</v>
      </c>
      <c r="P13" s="31">
        <v>3.5464918089622856E-2</v>
      </c>
      <c r="Q13" s="30">
        <v>0.61327977329510719</v>
      </c>
      <c r="R13" s="31">
        <v>2.1220353245707908E-3</v>
      </c>
      <c r="S13" s="29">
        <v>395592</v>
      </c>
      <c r="T13" s="29">
        <v>9701400</v>
      </c>
      <c r="U13" s="29">
        <v>416939</v>
      </c>
      <c r="V13" s="29">
        <v>37490253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8" tint="0.39997558519241921"/>
  </sheetPr>
  <dimension ref="A1:V10"/>
  <sheetViews>
    <sheetView workbookViewId="0">
      <pane xSplit="2" ySplit="4" topLeftCell="C5" activePane="bottomRight" state="frozen"/>
      <selection activeCell="A10" sqref="A10"/>
      <selection pane="topRight" activeCell="A10" sqref="A10"/>
      <selection pane="bottomLeft" activeCell="A10" sqref="A10"/>
      <selection pane="bottomRight" activeCell="A10" sqref="A10"/>
    </sheetView>
  </sheetViews>
  <sheetFormatPr defaultColWidth="11.625" defaultRowHeight="17.100000000000001" customHeight="1" x14ac:dyDescent="0.15"/>
  <cols>
    <col min="1" max="1" width="12.875" style="138" bestFit="1" customWidth="1"/>
    <col min="2" max="2" width="12.25" style="138" bestFit="1" customWidth="1"/>
    <col min="3" max="3" width="11.625" style="11"/>
    <col min="4" max="9" width="11.625" style="12"/>
    <col min="10" max="11" width="11.625" style="13"/>
    <col min="12" max="12" width="11.625" style="14"/>
    <col min="13" max="13" width="11.625" style="13"/>
    <col min="14" max="15" width="11.625" style="12"/>
    <col min="16" max="17" width="11.625" style="13"/>
    <col min="18" max="18" width="11.625" style="14"/>
    <col min="19" max="20" width="11.625" style="12"/>
    <col min="21" max="22" width="11.625" style="13"/>
    <col min="23" max="16384" width="11.625" style="7"/>
  </cols>
  <sheetData>
    <row r="1" spans="1:22" s="18" customFormat="1" ht="17.100000000000001" customHeight="1" x14ac:dyDescent="0.3">
      <c r="A1" s="51" t="s">
        <v>43</v>
      </c>
      <c r="B1" s="47" t="s">
        <v>45</v>
      </c>
      <c r="C1" s="33"/>
      <c r="D1" s="34"/>
      <c r="E1" s="34"/>
      <c r="F1" s="34"/>
      <c r="G1" s="34"/>
      <c r="H1" s="34"/>
      <c r="I1" s="34"/>
      <c r="J1" s="35"/>
      <c r="K1" s="35"/>
      <c r="L1" s="36"/>
      <c r="M1" s="35"/>
      <c r="N1" s="34"/>
      <c r="O1" s="34"/>
      <c r="P1" s="35"/>
      <c r="Q1" s="35"/>
      <c r="R1" s="36"/>
      <c r="S1" s="34"/>
      <c r="T1" s="34"/>
      <c r="U1" s="35"/>
      <c r="V1" s="35"/>
    </row>
    <row r="2" spans="1:22" s="19" customFormat="1" ht="17.100000000000001" customHeight="1" x14ac:dyDescent="0.15">
      <c r="A2" s="53" t="s">
        <v>36</v>
      </c>
      <c r="B2" s="52" t="s">
        <v>153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20"/>
    </row>
    <row r="3" spans="1:22" s="32" customFormat="1" ht="17.100000000000001" customHeight="1" x14ac:dyDescent="0.15">
      <c r="A3" s="20"/>
      <c r="B3" s="20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7.100000000000001" customHeight="1" x14ac:dyDescent="0.15">
      <c r="A4" s="21" t="s">
        <v>0</v>
      </c>
      <c r="B4" s="21" t="s">
        <v>4</v>
      </c>
      <c r="C4" s="119" t="s">
        <v>152</v>
      </c>
      <c r="D4" s="119" t="s">
        <v>99</v>
      </c>
      <c r="E4" s="22" t="s">
        <v>13</v>
      </c>
      <c r="F4" s="22" t="s">
        <v>14</v>
      </c>
      <c r="G4" s="22" t="s">
        <v>27</v>
      </c>
      <c r="H4" s="22" t="s">
        <v>28</v>
      </c>
      <c r="I4" s="119" t="s">
        <v>47</v>
      </c>
      <c r="J4" s="119" t="s">
        <v>42</v>
      </c>
      <c r="K4" s="22" t="s">
        <v>30</v>
      </c>
      <c r="L4" s="22" t="s">
        <v>31</v>
      </c>
      <c r="M4" s="22" t="s">
        <v>40</v>
      </c>
      <c r="N4" s="23" t="s">
        <v>32</v>
      </c>
      <c r="O4" s="23" t="s">
        <v>33</v>
      </c>
      <c r="P4" s="24" t="s">
        <v>34</v>
      </c>
      <c r="Q4" s="23" t="s">
        <v>26</v>
      </c>
      <c r="R4" s="22" t="s">
        <v>39</v>
      </c>
      <c r="S4" s="22" t="s">
        <v>15</v>
      </c>
      <c r="T4" s="22" t="s">
        <v>16</v>
      </c>
      <c r="U4" s="22" t="s">
        <v>17</v>
      </c>
      <c r="V4" s="22" t="s">
        <v>18</v>
      </c>
    </row>
    <row r="5" spans="1:22" ht="17.100000000000001" customHeight="1" x14ac:dyDescent="0.3">
      <c r="A5" s="71">
        <v>42968</v>
      </c>
      <c r="B5" s="119" t="s">
        <v>107</v>
      </c>
      <c r="C5" s="139">
        <v>150000</v>
      </c>
      <c r="D5" s="139">
        <v>91981.132075471687</v>
      </c>
      <c r="E5" s="26">
        <v>179005</v>
      </c>
      <c r="F5" s="26">
        <v>9460645</v>
      </c>
      <c r="G5" s="26">
        <v>209257</v>
      </c>
      <c r="H5" s="26">
        <v>118832</v>
      </c>
      <c r="I5" s="37">
        <v>235</v>
      </c>
      <c r="J5" s="37">
        <v>7</v>
      </c>
      <c r="K5" s="37">
        <v>275</v>
      </c>
      <c r="L5" s="37">
        <v>95133.759999999995</v>
      </c>
      <c r="M5" s="117">
        <v>345.94094545454544</v>
      </c>
      <c r="N5" s="27">
        <v>0.51384671978699858</v>
      </c>
      <c r="O5" s="27">
        <v>9.7225011693675949</v>
      </c>
      <c r="P5" s="28">
        <v>1.892101437058467E-2</v>
      </c>
      <c r="Q5" s="27">
        <v>1.0342747241025643</v>
      </c>
      <c r="R5" s="28">
        <v>2.3141914635788339E-3</v>
      </c>
      <c r="S5" s="26">
        <v>210383</v>
      </c>
      <c r="T5" s="26">
        <v>9701400</v>
      </c>
      <c r="U5" s="26">
        <v>218661</v>
      </c>
      <c r="V5" s="26">
        <v>9490757</v>
      </c>
    </row>
    <row r="6" spans="1:22" ht="17.100000000000001" customHeight="1" x14ac:dyDescent="0.3">
      <c r="A6" s="71">
        <v>42968</v>
      </c>
      <c r="B6" s="119" t="s">
        <v>101</v>
      </c>
      <c r="C6" s="139">
        <v>234000</v>
      </c>
      <c r="D6" s="139">
        <v>162916.98113207545</v>
      </c>
      <c r="E6" s="26">
        <v>41428</v>
      </c>
      <c r="F6" s="26">
        <v>0</v>
      </c>
      <c r="G6" s="26">
        <v>46016</v>
      </c>
      <c r="H6" s="26">
        <v>26396</v>
      </c>
      <c r="I6" s="37">
        <v>59</v>
      </c>
      <c r="J6" s="37">
        <v>0</v>
      </c>
      <c r="K6" s="37">
        <v>64</v>
      </c>
      <c r="L6" s="37">
        <v>15180.269999999891</v>
      </c>
      <c r="M6" s="117">
        <v>237.1917187499983</v>
      </c>
      <c r="N6" s="27">
        <v>3.9325330967479832</v>
      </c>
      <c r="O6" s="27">
        <v>0</v>
      </c>
      <c r="P6" s="28">
        <v>0</v>
      </c>
      <c r="Q6" s="27">
        <v>9.3177948023069321E-2</v>
      </c>
      <c r="R6" s="28">
        <v>2.4246097893620244E-3</v>
      </c>
      <c r="S6" s="26">
        <v>54461</v>
      </c>
      <c r="T6" s="26">
        <v>0</v>
      </c>
      <c r="U6" s="26">
        <v>80855</v>
      </c>
      <c r="V6" s="26">
        <v>19468389</v>
      </c>
    </row>
    <row r="7" spans="1:22" ht="17.100000000000001" customHeight="1" x14ac:dyDescent="0.3">
      <c r="A7" s="71">
        <v>42968</v>
      </c>
      <c r="B7" s="119" t="s">
        <v>110</v>
      </c>
      <c r="C7" s="139">
        <v>90000</v>
      </c>
      <c r="D7" s="139">
        <v>72849.056603773584</v>
      </c>
      <c r="E7" s="26">
        <v>96568</v>
      </c>
      <c r="F7" s="26">
        <v>0</v>
      </c>
      <c r="G7" s="26">
        <v>78264</v>
      </c>
      <c r="H7" s="26">
        <v>52157</v>
      </c>
      <c r="I7" s="37">
        <v>54</v>
      </c>
      <c r="J7" s="37">
        <v>1</v>
      </c>
      <c r="K7" s="37">
        <v>75</v>
      </c>
      <c r="L7" s="37">
        <v>14296.44999999999</v>
      </c>
      <c r="M7" s="117">
        <v>190.6193333333332</v>
      </c>
      <c r="N7" s="27">
        <v>0.75438091918413541</v>
      </c>
      <c r="O7" s="27">
        <v>0</v>
      </c>
      <c r="P7" s="28">
        <v>0</v>
      </c>
      <c r="Q7" s="27">
        <v>0.19624756539756527</v>
      </c>
      <c r="R7" s="28">
        <v>1.4379661406906071E-3</v>
      </c>
      <c r="S7" s="26">
        <v>103242</v>
      </c>
      <c r="T7" s="26">
        <v>0</v>
      </c>
      <c r="U7" s="26">
        <v>117423</v>
      </c>
      <c r="V7" s="26">
        <v>8531107</v>
      </c>
    </row>
    <row r="8" spans="1:22" ht="17.100000000000001" customHeight="1" x14ac:dyDescent="0.3">
      <c r="A8" s="71">
        <v>42968</v>
      </c>
      <c r="B8" s="119" t="s">
        <v>124</v>
      </c>
      <c r="C8" s="139">
        <v>0</v>
      </c>
      <c r="D8" s="139">
        <v>0</v>
      </c>
      <c r="E8" s="26">
        <v>18520</v>
      </c>
      <c r="F8" s="26">
        <v>0</v>
      </c>
      <c r="G8" s="26">
        <v>27774</v>
      </c>
      <c r="H8" s="26">
        <v>21273</v>
      </c>
      <c r="I8" s="37">
        <v>30</v>
      </c>
      <c r="J8" s="37">
        <v>1</v>
      </c>
      <c r="K8" s="37">
        <v>50</v>
      </c>
      <c r="L8" s="37">
        <v>76390.229999999894</v>
      </c>
      <c r="M8" s="117">
        <v>1527.8045999999979</v>
      </c>
      <c r="N8" s="27">
        <v>0</v>
      </c>
      <c r="O8" s="27">
        <v>0</v>
      </c>
      <c r="P8" s="28">
        <v>0</v>
      </c>
      <c r="Q8" s="27">
        <v>0</v>
      </c>
      <c r="R8" s="28">
        <v>2.350397217129695E-3</v>
      </c>
      <c r="S8" s="26">
        <v>27506</v>
      </c>
      <c r="T8" s="26">
        <v>0</v>
      </c>
      <c r="U8" s="26">
        <v>0</v>
      </c>
      <c r="V8" s="26">
        <v>0</v>
      </c>
    </row>
    <row r="9" spans="1:22" ht="17.100000000000001" customHeight="1" x14ac:dyDescent="0.3">
      <c r="A9" s="71" t="s">
        <v>136</v>
      </c>
      <c r="B9" s="119"/>
      <c r="C9" s="139">
        <v>474000</v>
      </c>
      <c r="D9" s="139">
        <v>327747.16981132072</v>
      </c>
      <c r="E9" s="26">
        <v>335521</v>
      </c>
      <c r="F9" s="26">
        <v>9460645</v>
      </c>
      <c r="G9" s="26">
        <v>361311</v>
      </c>
      <c r="H9" s="26">
        <v>218658</v>
      </c>
      <c r="I9" s="37">
        <v>378</v>
      </c>
      <c r="J9" s="37">
        <v>9</v>
      </c>
      <c r="K9" s="37">
        <v>464</v>
      </c>
      <c r="L9" s="37">
        <v>201000.70999999976</v>
      </c>
      <c r="M9" s="117">
        <v>433.19118534482709</v>
      </c>
      <c r="N9" s="27">
        <v>0.9768305704004242</v>
      </c>
      <c r="O9" s="27">
        <v>34.643216166690614</v>
      </c>
      <c r="P9" s="28">
        <v>3.5464918089622856E-2</v>
      </c>
      <c r="Q9" s="27">
        <v>0.61327977329510719</v>
      </c>
      <c r="R9" s="28">
        <v>2.1220353245707908E-3</v>
      </c>
      <c r="S9" s="26">
        <v>395592</v>
      </c>
      <c r="T9" s="26">
        <v>9701400</v>
      </c>
      <c r="U9" s="26">
        <v>416939</v>
      </c>
      <c r="V9" s="26">
        <v>37490253</v>
      </c>
    </row>
    <row r="10" spans="1:22" ht="17.100000000000001" customHeight="1" x14ac:dyDescent="0.3">
      <c r="A10" s="72" t="s">
        <v>1</v>
      </c>
      <c r="B10" s="73"/>
      <c r="C10" s="140">
        <v>474000</v>
      </c>
      <c r="D10" s="140">
        <v>327747.16981132072</v>
      </c>
      <c r="E10" s="29">
        <v>335521</v>
      </c>
      <c r="F10" s="29">
        <v>9460645</v>
      </c>
      <c r="G10" s="29">
        <v>361311</v>
      </c>
      <c r="H10" s="29">
        <v>218658</v>
      </c>
      <c r="I10" s="38">
        <v>378</v>
      </c>
      <c r="J10" s="38">
        <v>9</v>
      </c>
      <c r="K10" s="38">
        <v>464</v>
      </c>
      <c r="L10" s="38">
        <v>201000.70999999976</v>
      </c>
      <c r="M10" s="118">
        <v>433.19118534482709</v>
      </c>
      <c r="N10" s="30">
        <v>0.9768305704004242</v>
      </c>
      <c r="O10" s="30">
        <v>34.643216166690614</v>
      </c>
      <c r="P10" s="31">
        <v>3.5464918089622856E-2</v>
      </c>
      <c r="Q10" s="30">
        <v>0.61327977329510719</v>
      </c>
      <c r="R10" s="31">
        <v>2.1220353245707908E-3</v>
      </c>
      <c r="S10" s="29">
        <v>395592</v>
      </c>
      <c r="T10" s="29">
        <v>9701400</v>
      </c>
      <c r="U10" s="29">
        <v>416939</v>
      </c>
      <c r="V10" s="29">
        <v>37490253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39997558519241921"/>
  </sheetPr>
  <dimension ref="A1:Q2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7.100000000000001" customHeight="1" x14ac:dyDescent="0.15"/>
  <cols>
    <col min="1" max="1" width="16.125" style="75" bestFit="1" customWidth="1"/>
    <col min="2" max="2" width="10.625" style="75" customWidth="1"/>
    <col min="3" max="17" width="10.625" style="63" customWidth="1"/>
    <col min="18" max="16384" width="9" style="63"/>
  </cols>
  <sheetData>
    <row r="1" spans="1:17" ht="17.100000000000001" customHeight="1" x14ac:dyDescent="0.15">
      <c r="A1" s="49" t="s">
        <v>36</v>
      </c>
      <c r="B1" s="50" t="s">
        <v>149</v>
      </c>
    </row>
    <row r="2" spans="1:17" ht="17.100000000000001" customHeight="1" x14ac:dyDescent="0.15">
      <c r="A2" s="20"/>
      <c r="B2" s="20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ht="17.100000000000001" customHeight="1" x14ac:dyDescent="0.15">
      <c r="A3" s="67" t="s">
        <v>4</v>
      </c>
      <c r="B3" s="67" t="s">
        <v>0</v>
      </c>
      <c r="C3" s="48" t="s">
        <v>152</v>
      </c>
      <c r="D3" s="48" t="s">
        <v>99</v>
      </c>
      <c r="E3" s="68" t="s">
        <v>13</v>
      </c>
      <c r="F3" s="68" t="s">
        <v>14</v>
      </c>
      <c r="G3" s="68" t="s">
        <v>27</v>
      </c>
      <c r="H3" s="68" t="s">
        <v>28</v>
      </c>
      <c r="I3" s="48" t="s">
        <v>42</v>
      </c>
      <c r="J3" s="68" t="s">
        <v>30</v>
      </c>
      <c r="K3" s="68" t="s">
        <v>31</v>
      </c>
      <c r="L3" s="69" t="s">
        <v>40</v>
      </c>
      <c r="M3" s="69" t="s">
        <v>32</v>
      </c>
      <c r="N3" s="69" t="s">
        <v>33</v>
      </c>
      <c r="O3" s="70" t="s">
        <v>34</v>
      </c>
      <c r="P3" s="69" t="s">
        <v>26</v>
      </c>
      <c r="Q3" s="69" t="s">
        <v>39</v>
      </c>
    </row>
    <row r="4" spans="1:17" ht="17.100000000000001" customHeight="1" x14ac:dyDescent="0.3">
      <c r="A4" s="48" t="s">
        <v>75</v>
      </c>
      <c r="B4" s="104">
        <v>42970</v>
      </c>
      <c r="C4" s="143">
        <v>10000</v>
      </c>
      <c r="D4" s="143">
        <v>9433.9622641509432</v>
      </c>
      <c r="E4" s="134">
        <v>13679</v>
      </c>
      <c r="F4" s="134">
        <v>0</v>
      </c>
      <c r="G4" s="134">
        <v>123917</v>
      </c>
      <c r="H4" s="134">
        <v>11638</v>
      </c>
      <c r="I4" s="135">
        <v>78</v>
      </c>
      <c r="J4" s="134">
        <v>954</v>
      </c>
      <c r="K4" s="134">
        <v>518065.17</v>
      </c>
      <c r="L4" s="134">
        <v>543.04525157232706</v>
      </c>
      <c r="M4" s="136">
        <v>0.68966753886621412</v>
      </c>
      <c r="N4" s="136">
        <v>0</v>
      </c>
      <c r="O4" s="137">
        <v>0</v>
      </c>
      <c r="P4" s="136">
        <v>54.914908019999999</v>
      </c>
      <c r="Q4" s="137">
        <v>8.1972847568310706E-2</v>
      </c>
    </row>
    <row r="5" spans="1:17" ht="17.100000000000001" customHeight="1" x14ac:dyDescent="0.3">
      <c r="A5" s="48" t="s">
        <v>92</v>
      </c>
      <c r="B5" s="48"/>
      <c r="C5" s="143">
        <v>10000</v>
      </c>
      <c r="D5" s="143">
        <v>9433.9622641509432</v>
      </c>
      <c r="E5" s="134">
        <v>13679</v>
      </c>
      <c r="F5" s="134">
        <v>0</v>
      </c>
      <c r="G5" s="134">
        <v>123917</v>
      </c>
      <c r="H5" s="134">
        <v>11638</v>
      </c>
      <c r="I5" s="135">
        <v>78</v>
      </c>
      <c r="J5" s="134">
        <v>954</v>
      </c>
      <c r="K5" s="134">
        <v>518065.17</v>
      </c>
      <c r="L5" s="134">
        <v>543.04525157232706</v>
      </c>
      <c r="M5" s="136">
        <v>0.68966753886621412</v>
      </c>
      <c r="N5" s="136">
        <v>0</v>
      </c>
      <c r="O5" s="137">
        <v>0</v>
      </c>
      <c r="P5" s="136">
        <v>54.914908019999999</v>
      </c>
      <c r="Q5" s="137">
        <v>8.1972847568310706E-2</v>
      </c>
    </row>
    <row r="6" spans="1:17" ht="17.100000000000001" customHeight="1" x14ac:dyDescent="0.3">
      <c r="A6" s="48" t="s">
        <v>132</v>
      </c>
      <c r="B6" s="104">
        <v>42983</v>
      </c>
      <c r="C6" s="143">
        <v>10000</v>
      </c>
      <c r="D6" s="143">
        <v>9433.9622641509432</v>
      </c>
      <c r="E6" s="134">
        <v>3589</v>
      </c>
      <c r="F6" s="134">
        <v>0</v>
      </c>
      <c r="G6" s="134">
        <v>24324</v>
      </c>
      <c r="H6" s="134">
        <v>3297</v>
      </c>
      <c r="I6" s="135">
        <v>4</v>
      </c>
      <c r="J6" s="134">
        <v>105</v>
      </c>
      <c r="K6" s="134">
        <v>26080.07</v>
      </c>
      <c r="L6" s="134">
        <v>248.38161904761904</v>
      </c>
      <c r="M6" s="136">
        <v>2.6285768359294912</v>
      </c>
      <c r="N6" s="136">
        <v>0</v>
      </c>
      <c r="O6" s="137">
        <v>0</v>
      </c>
      <c r="P6" s="136">
        <v>2.76448742</v>
      </c>
      <c r="Q6" s="137">
        <v>3.1847133757961783E-2</v>
      </c>
    </row>
    <row r="7" spans="1:17" ht="17.100000000000001" customHeight="1" x14ac:dyDescent="0.3">
      <c r="A7" s="48"/>
      <c r="B7" s="104">
        <v>42984</v>
      </c>
      <c r="C7" s="143">
        <v>20000</v>
      </c>
      <c r="D7" s="143">
        <v>18867.924528301886</v>
      </c>
      <c r="E7" s="134">
        <v>26664</v>
      </c>
      <c r="F7" s="134">
        <v>0</v>
      </c>
      <c r="G7" s="134">
        <v>247057</v>
      </c>
      <c r="H7" s="134">
        <v>22849</v>
      </c>
      <c r="I7" s="135">
        <v>94</v>
      </c>
      <c r="J7" s="134">
        <v>1301</v>
      </c>
      <c r="K7" s="134">
        <v>578645.98</v>
      </c>
      <c r="L7" s="134">
        <v>444.77016141429669</v>
      </c>
      <c r="M7" s="136">
        <v>0.70761793160448117</v>
      </c>
      <c r="N7" s="136">
        <v>0</v>
      </c>
      <c r="O7" s="137">
        <v>0</v>
      </c>
      <c r="P7" s="136">
        <v>30.66823694</v>
      </c>
      <c r="Q7" s="137">
        <v>5.6939034531051688E-2</v>
      </c>
    </row>
    <row r="8" spans="1:17" ht="17.100000000000001" customHeight="1" x14ac:dyDescent="0.3">
      <c r="A8" s="48"/>
      <c r="B8" s="104">
        <v>42985</v>
      </c>
      <c r="C8" s="143">
        <v>30000</v>
      </c>
      <c r="D8" s="143">
        <v>28301.886792452828</v>
      </c>
      <c r="E8" s="134">
        <v>55176</v>
      </c>
      <c r="F8" s="134">
        <v>0</v>
      </c>
      <c r="G8" s="134">
        <v>117335</v>
      </c>
      <c r="H8" s="134">
        <v>37644</v>
      </c>
      <c r="I8" s="135">
        <v>14</v>
      </c>
      <c r="J8" s="134">
        <v>280</v>
      </c>
      <c r="K8" s="134">
        <v>196816.30999999901</v>
      </c>
      <c r="L8" s="134">
        <v>702.9153928571393</v>
      </c>
      <c r="M8" s="136">
        <v>0.51293835711999469</v>
      </c>
      <c r="N8" s="136">
        <v>0</v>
      </c>
      <c r="O8" s="137">
        <v>0</v>
      </c>
      <c r="P8" s="136">
        <v>6.9541762866666321</v>
      </c>
      <c r="Q8" s="137">
        <v>7.4381043459781108E-3</v>
      </c>
    </row>
    <row r="9" spans="1:17" ht="17.100000000000001" customHeight="1" x14ac:dyDescent="0.3">
      <c r="A9" s="48"/>
      <c r="B9" s="104">
        <v>42986</v>
      </c>
      <c r="C9" s="143">
        <v>30000</v>
      </c>
      <c r="D9" s="143">
        <v>28301.886792452828</v>
      </c>
      <c r="E9" s="134">
        <v>56271</v>
      </c>
      <c r="F9" s="134">
        <v>0</v>
      </c>
      <c r="G9" s="134">
        <v>133912</v>
      </c>
      <c r="H9" s="134">
        <v>39791</v>
      </c>
      <c r="I9" s="135">
        <v>35</v>
      </c>
      <c r="J9" s="134">
        <v>284</v>
      </c>
      <c r="K9" s="134">
        <v>179460.959999999</v>
      </c>
      <c r="L9" s="134">
        <v>631.9047887323909</v>
      </c>
      <c r="M9" s="136">
        <v>0.50295688351820345</v>
      </c>
      <c r="N9" s="136">
        <v>0</v>
      </c>
      <c r="O9" s="137">
        <v>0</v>
      </c>
      <c r="P9" s="136">
        <v>6.3409539199999649</v>
      </c>
      <c r="Q9" s="137">
        <v>7.137292352542032E-3</v>
      </c>
    </row>
    <row r="10" spans="1:17" ht="17.100000000000001" customHeight="1" x14ac:dyDescent="0.3">
      <c r="A10" s="48" t="s">
        <v>141</v>
      </c>
      <c r="B10" s="48"/>
      <c r="C10" s="143">
        <v>90000</v>
      </c>
      <c r="D10" s="143">
        <v>84905.660377358494</v>
      </c>
      <c r="E10" s="134">
        <v>141700</v>
      </c>
      <c r="F10" s="134">
        <v>0</v>
      </c>
      <c r="G10" s="134">
        <v>522628</v>
      </c>
      <c r="H10" s="134">
        <v>103581</v>
      </c>
      <c r="I10" s="135">
        <v>147</v>
      </c>
      <c r="J10" s="134">
        <v>1970</v>
      </c>
      <c r="K10" s="134">
        <v>981003.31999999797</v>
      </c>
      <c r="L10" s="134">
        <v>497.97122842639493</v>
      </c>
      <c r="M10" s="136">
        <v>0.59919308664332038</v>
      </c>
      <c r="N10" s="136">
        <v>0</v>
      </c>
      <c r="O10" s="137">
        <v>0</v>
      </c>
      <c r="P10" s="136">
        <v>11.554039102222198</v>
      </c>
      <c r="Q10" s="137">
        <v>1.9018932043521494E-2</v>
      </c>
    </row>
    <row r="11" spans="1:17" ht="17.100000000000001" customHeight="1" x14ac:dyDescent="0.3">
      <c r="A11" s="48" t="s">
        <v>131</v>
      </c>
      <c r="B11" s="104">
        <v>42983</v>
      </c>
      <c r="C11" s="143">
        <v>50000</v>
      </c>
      <c r="D11" s="143">
        <v>47169.811320754714</v>
      </c>
      <c r="E11" s="134">
        <v>8947</v>
      </c>
      <c r="F11" s="134">
        <v>0</v>
      </c>
      <c r="G11" s="134">
        <v>62570</v>
      </c>
      <c r="H11" s="134">
        <v>8316</v>
      </c>
      <c r="I11" s="135">
        <v>27</v>
      </c>
      <c r="J11" s="134">
        <v>276</v>
      </c>
      <c r="K11" s="134">
        <v>95009.95</v>
      </c>
      <c r="L11" s="134">
        <v>344.2389492753623</v>
      </c>
      <c r="M11" s="136">
        <v>5.2721371767916301</v>
      </c>
      <c r="N11" s="136">
        <v>0</v>
      </c>
      <c r="O11" s="137">
        <v>0</v>
      </c>
      <c r="P11" s="136">
        <v>2.0142109399999999</v>
      </c>
      <c r="Q11" s="137">
        <v>3.3189033189033192E-2</v>
      </c>
    </row>
    <row r="12" spans="1:17" ht="17.100000000000001" customHeight="1" x14ac:dyDescent="0.3">
      <c r="A12" s="48"/>
      <c r="B12" s="104">
        <v>42984</v>
      </c>
      <c r="C12" s="143">
        <v>80000</v>
      </c>
      <c r="D12" s="143">
        <v>75471.698113207545</v>
      </c>
      <c r="E12" s="134">
        <v>58203</v>
      </c>
      <c r="F12" s="134">
        <v>0</v>
      </c>
      <c r="G12" s="134">
        <v>517714</v>
      </c>
      <c r="H12" s="134">
        <v>48126</v>
      </c>
      <c r="I12" s="135">
        <v>465</v>
      </c>
      <c r="J12" s="134">
        <v>3295</v>
      </c>
      <c r="K12" s="134">
        <v>1273241.6000000001</v>
      </c>
      <c r="L12" s="134">
        <v>386.41626707132019</v>
      </c>
      <c r="M12" s="136">
        <v>1.2966977323025883</v>
      </c>
      <c r="N12" s="136">
        <v>0</v>
      </c>
      <c r="O12" s="137">
        <v>0</v>
      </c>
      <c r="P12" s="136">
        <v>16.870451200000002</v>
      </c>
      <c r="Q12" s="137">
        <v>6.8466109795121147E-2</v>
      </c>
    </row>
    <row r="13" spans="1:17" ht="17.100000000000001" customHeight="1" x14ac:dyDescent="0.3">
      <c r="A13" s="48"/>
      <c r="B13" s="104">
        <v>42985</v>
      </c>
      <c r="C13" s="143">
        <v>80000</v>
      </c>
      <c r="D13" s="143">
        <v>75471.698113207545</v>
      </c>
      <c r="E13" s="134">
        <v>145163</v>
      </c>
      <c r="F13" s="134">
        <v>0</v>
      </c>
      <c r="G13" s="134">
        <v>222572</v>
      </c>
      <c r="H13" s="134">
        <v>86915</v>
      </c>
      <c r="I13" s="135">
        <v>55</v>
      </c>
      <c r="J13" s="134">
        <v>511</v>
      </c>
      <c r="K13" s="134">
        <v>349274.08999999898</v>
      </c>
      <c r="L13" s="134">
        <v>683.51093933463596</v>
      </c>
      <c r="M13" s="136">
        <v>0.51991001917298174</v>
      </c>
      <c r="N13" s="136">
        <v>0</v>
      </c>
      <c r="O13" s="137">
        <v>0</v>
      </c>
      <c r="P13" s="136">
        <v>4.6278816924999866</v>
      </c>
      <c r="Q13" s="137">
        <v>5.8793073692688259E-3</v>
      </c>
    </row>
    <row r="14" spans="1:17" ht="17.100000000000001" customHeight="1" x14ac:dyDescent="0.3">
      <c r="A14" s="48"/>
      <c r="B14" s="104">
        <v>42986</v>
      </c>
      <c r="C14" s="143">
        <v>80000</v>
      </c>
      <c r="D14" s="143">
        <v>75471.698113207545</v>
      </c>
      <c r="E14" s="134">
        <v>135868</v>
      </c>
      <c r="F14" s="134">
        <v>0</v>
      </c>
      <c r="G14" s="134">
        <v>198922</v>
      </c>
      <c r="H14" s="134">
        <v>82169</v>
      </c>
      <c r="I14" s="135">
        <v>40</v>
      </c>
      <c r="J14" s="134">
        <v>425</v>
      </c>
      <c r="K14" s="134">
        <v>221488.19999999899</v>
      </c>
      <c r="L14" s="134">
        <v>521.14870588235055</v>
      </c>
      <c r="M14" s="136">
        <v>0.55547809722088748</v>
      </c>
      <c r="N14" s="136">
        <v>0</v>
      </c>
      <c r="O14" s="137">
        <v>0</v>
      </c>
      <c r="P14" s="136">
        <v>2.9347186499999869</v>
      </c>
      <c r="Q14" s="137">
        <v>5.1722669133128065E-3</v>
      </c>
    </row>
    <row r="15" spans="1:17" ht="17.100000000000001" customHeight="1" x14ac:dyDescent="0.3">
      <c r="A15" s="48" t="s">
        <v>142</v>
      </c>
      <c r="B15" s="48"/>
      <c r="C15" s="143">
        <v>290000</v>
      </c>
      <c r="D15" s="143">
        <v>273584.90566037735</v>
      </c>
      <c r="E15" s="134">
        <v>348181</v>
      </c>
      <c r="F15" s="134">
        <v>0</v>
      </c>
      <c r="G15" s="134">
        <v>1001778</v>
      </c>
      <c r="H15" s="134">
        <v>225526</v>
      </c>
      <c r="I15" s="135">
        <v>587</v>
      </c>
      <c r="J15" s="134">
        <v>4507</v>
      </c>
      <c r="K15" s="134">
        <v>1939013.839999998</v>
      </c>
      <c r="L15" s="134">
        <v>430.22272908808475</v>
      </c>
      <c r="M15" s="136">
        <v>0.78575483917955702</v>
      </c>
      <c r="N15" s="136">
        <v>0</v>
      </c>
      <c r="O15" s="137">
        <v>0</v>
      </c>
      <c r="P15" s="136">
        <v>7.0874298979310275</v>
      </c>
      <c r="Q15" s="137">
        <v>1.9984392043489441E-2</v>
      </c>
    </row>
    <row r="16" spans="1:17" ht="17.100000000000001" customHeight="1" x14ac:dyDescent="0.3">
      <c r="A16" s="48" t="s">
        <v>77</v>
      </c>
      <c r="B16" s="104">
        <v>42983</v>
      </c>
      <c r="C16" s="143">
        <v>55500</v>
      </c>
      <c r="D16" s="143">
        <v>52358.490566037734</v>
      </c>
      <c r="E16" s="134">
        <v>11530</v>
      </c>
      <c r="F16" s="134">
        <v>0</v>
      </c>
      <c r="G16" s="134">
        <v>61045</v>
      </c>
      <c r="H16" s="134">
        <v>9807</v>
      </c>
      <c r="I16" s="135">
        <v>11</v>
      </c>
      <c r="J16" s="134">
        <v>274</v>
      </c>
      <c r="K16" s="134">
        <v>126480.689999999</v>
      </c>
      <c r="L16" s="134">
        <v>461.60835766422991</v>
      </c>
      <c r="M16" s="136">
        <v>4.5410659640969415</v>
      </c>
      <c r="N16" s="136">
        <v>0</v>
      </c>
      <c r="O16" s="137">
        <v>0</v>
      </c>
      <c r="P16" s="136">
        <v>2.4156672324324133</v>
      </c>
      <c r="Q16" s="137">
        <v>2.7939227082696035E-2</v>
      </c>
    </row>
    <row r="17" spans="1:17" ht="17.100000000000001" customHeight="1" x14ac:dyDescent="0.3">
      <c r="A17" s="48"/>
      <c r="B17" s="104">
        <v>42984</v>
      </c>
      <c r="C17" s="143">
        <v>55500</v>
      </c>
      <c r="D17" s="143">
        <v>52358.490566037734</v>
      </c>
      <c r="E17" s="134">
        <v>12803</v>
      </c>
      <c r="F17" s="134">
        <v>0</v>
      </c>
      <c r="G17" s="134">
        <v>64592</v>
      </c>
      <c r="H17" s="134">
        <v>10531</v>
      </c>
      <c r="I17" s="135">
        <v>7</v>
      </c>
      <c r="J17" s="134">
        <v>243</v>
      </c>
      <c r="K17" s="134">
        <v>131852.85</v>
      </c>
      <c r="L17" s="134">
        <v>542.60432098765432</v>
      </c>
      <c r="M17" s="136">
        <v>4.0895485875214979</v>
      </c>
      <c r="N17" s="136">
        <v>0</v>
      </c>
      <c r="O17" s="137">
        <v>0</v>
      </c>
      <c r="P17" s="136">
        <v>2.5182706486486488</v>
      </c>
      <c r="Q17" s="137">
        <v>2.3074731744373755E-2</v>
      </c>
    </row>
    <row r="18" spans="1:17" ht="17.100000000000001" customHeight="1" x14ac:dyDescent="0.3">
      <c r="A18" s="48" t="s">
        <v>95</v>
      </c>
      <c r="B18" s="48"/>
      <c r="C18" s="143">
        <v>111000</v>
      </c>
      <c r="D18" s="143">
        <v>104716.98113207547</v>
      </c>
      <c r="E18" s="134">
        <v>24333</v>
      </c>
      <c r="F18" s="134">
        <v>0</v>
      </c>
      <c r="G18" s="134">
        <v>125637</v>
      </c>
      <c r="H18" s="134">
        <v>20338</v>
      </c>
      <c r="I18" s="135">
        <v>18</v>
      </c>
      <c r="J18" s="134">
        <v>517</v>
      </c>
      <c r="K18" s="134">
        <v>258333.53999999899</v>
      </c>
      <c r="L18" s="134">
        <v>499.67802707930173</v>
      </c>
      <c r="M18" s="136">
        <v>4.3034965327775234</v>
      </c>
      <c r="N18" s="136">
        <v>0</v>
      </c>
      <c r="O18" s="137">
        <v>0</v>
      </c>
      <c r="P18" s="136">
        <v>2.4669689405405308</v>
      </c>
      <c r="Q18" s="137">
        <v>2.542039531910709E-2</v>
      </c>
    </row>
    <row r="19" spans="1:17" ht="17.100000000000001" customHeight="1" x14ac:dyDescent="0.3">
      <c r="A19" s="48" t="s">
        <v>71</v>
      </c>
      <c r="B19" s="104">
        <v>42970</v>
      </c>
      <c r="C19" s="143">
        <v>300000</v>
      </c>
      <c r="D19" s="143">
        <v>283018.86792452831</v>
      </c>
      <c r="E19" s="134">
        <v>28228</v>
      </c>
      <c r="F19" s="134">
        <v>0</v>
      </c>
      <c r="G19" s="134">
        <v>200093</v>
      </c>
      <c r="H19" s="134">
        <v>22642</v>
      </c>
      <c r="I19" s="135">
        <v>71</v>
      </c>
      <c r="J19" s="134">
        <v>1064</v>
      </c>
      <c r="K19" s="134">
        <v>555789.39</v>
      </c>
      <c r="L19" s="134">
        <v>522.35844924812034</v>
      </c>
      <c r="M19" s="136">
        <v>10.026175000868935</v>
      </c>
      <c r="N19" s="136">
        <v>0</v>
      </c>
      <c r="O19" s="137">
        <v>0</v>
      </c>
      <c r="P19" s="136">
        <v>1.9637891780000001</v>
      </c>
      <c r="Q19" s="137">
        <v>4.6992315166504726E-2</v>
      </c>
    </row>
    <row r="20" spans="1:17" ht="17.100000000000001" customHeight="1" x14ac:dyDescent="0.3">
      <c r="A20" s="48" t="s">
        <v>93</v>
      </c>
      <c r="B20" s="48"/>
      <c r="C20" s="143">
        <v>300000</v>
      </c>
      <c r="D20" s="143">
        <v>283018.86792452831</v>
      </c>
      <c r="E20" s="134">
        <v>28228</v>
      </c>
      <c r="F20" s="134">
        <v>0</v>
      </c>
      <c r="G20" s="134">
        <v>200093</v>
      </c>
      <c r="H20" s="134">
        <v>22642</v>
      </c>
      <c r="I20" s="135">
        <v>71</v>
      </c>
      <c r="J20" s="134">
        <v>1064</v>
      </c>
      <c r="K20" s="134">
        <v>555789.39</v>
      </c>
      <c r="L20" s="134">
        <v>522.35844924812034</v>
      </c>
      <c r="M20" s="136">
        <v>10.026175000868935</v>
      </c>
      <c r="N20" s="136">
        <v>0</v>
      </c>
      <c r="O20" s="137">
        <v>0</v>
      </c>
      <c r="P20" s="136">
        <v>1.9637891780000001</v>
      </c>
      <c r="Q20" s="137">
        <v>4.6992315166504726E-2</v>
      </c>
    </row>
    <row r="21" spans="1:17" ht="17.100000000000001" customHeight="1" x14ac:dyDescent="0.3">
      <c r="A21" s="48" t="s">
        <v>74</v>
      </c>
      <c r="B21" s="104">
        <v>42970</v>
      </c>
      <c r="C21" s="143">
        <v>40000</v>
      </c>
      <c r="D21" s="143">
        <v>37735.849056603773</v>
      </c>
      <c r="E21" s="134">
        <v>3625</v>
      </c>
      <c r="F21" s="134">
        <v>0</v>
      </c>
      <c r="G21" s="134">
        <v>31467</v>
      </c>
      <c r="H21" s="134">
        <v>3141</v>
      </c>
      <c r="I21" s="135">
        <v>13</v>
      </c>
      <c r="J21" s="134">
        <v>152</v>
      </c>
      <c r="K21" s="134">
        <v>57296.57</v>
      </c>
      <c r="L21" s="134">
        <v>376.95111842105263</v>
      </c>
      <c r="M21" s="136">
        <v>10.409889394925179</v>
      </c>
      <c r="N21" s="136">
        <v>0</v>
      </c>
      <c r="O21" s="137">
        <v>0</v>
      </c>
      <c r="P21" s="136">
        <v>1.518359105</v>
      </c>
      <c r="Q21" s="137">
        <v>4.8392231773320596E-2</v>
      </c>
    </row>
    <row r="22" spans="1:17" ht="17.100000000000001" customHeight="1" x14ac:dyDescent="0.3">
      <c r="A22" s="48" t="s">
        <v>94</v>
      </c>
      <c r="B22" s="48"/>
      <c r="C22" s="143">
        <v>40000</v>
      </c>
      <c r="D22" s="143">
        <v>37735.849056603773</v>
      </c>
      <c r="E22" s="134">
        <v>3625</v>
      </c>
      <c r="F22" s="134">
        <v>0</v>
      </c>
      <c r="G22" s="134">
        <v>31467</v>
      </c>
      <c r="H22" s="134">
        <v>3141</v>
      </c>
      <c r="I22" s="135">
        <v>13</v>
      </c>
      <c r="J22" s="134">
        <v>152</v>
      </c>
      <c r="K22" s="134">
        <v>57296.57</v>
      </c>
      <c r="L22" s="134">
        <v>376.95111842105263</v>
      </c>
      <c r="M22" s="136">
        <v>10.409889394925179</v>
      </c>
      <c r="N22" s="136">
        <v>0</v>
      </c>
      <c r="O22" s="137">
        <v>0</v>
      </c>
      <c r="P22" s="136">
        <v>1.518359105</v>
      </c>
      <c r="Q22" s="137">
        <v>4.8392231773320596E-2</v>
      </c>
    </row>
    <row r="23" spans="1:17" ht="17.100000000000001" customHeight="1" x14ac:dyDescent="0.3">
      <c r="A23" s="48" t="s">
        <v>68</v>
      </c>
      <c r="B23" s="104">
        <v>42984</v>
      </c>
      <c r="C23" s="143">
        <v>150000</v>
      </c>
      <c r="D23" s="143">
        <v>141509.43396226416</v>
      </c>
      <c r="E23" s="134">
        <v>50882</v>
      </c>
      <c r="F23" s="134">
        <v>0</v>
      </c>
      <c r="G23" s="134">
        <v>248862</v>
      </c>
      <c r="H23" s="134">
        <v>44735</v>
      </c>
      <c r="I23" s="135">
        <v>26</v>
      </c>
      <c r="J23" s="134">
        <v>588</v>
      </c>
      <c r="K23" s="134">
        <v>223166.84999999899</v>
      </c>
      <c r="L23" s="134">
        <v>379.53545918367172</v>
      </c>
      <c r="M23" s="136">
        <v>2.7811295539142362</v>
      </c>
      <c r="N23" s="136">
        <v>0</v>
      </c>
      <c r="O23" s="137">
        <v>0</v>
      </c>
      <c r="P23" s="136">
        <v>1.5770457399999929</v>
      </c>
      <c r="Q23" s="137">
        <v>1.314407063820275E-2</v>
      </c>
    </row>
    <row r="24" spans="1:17" ht="17.100000000000001" customHeight="1" x14ac:dyDescent="0.3">
      <c r="A24" s="48"/>
      <c r="B24" s="104">
        <v>42985</v>
      </c>
      <c r="C24" s="143">
        <v>500000</v>
      </c>
      <c r="D24" s="143">
        <v>471698.11320754717</v>
      </c>
      <c r="E24" s="134">
        <v>188069</v>
      </c>
      <c r="F24" s="134">
        <v>0</v>
      </c>
      <c r="G24" s="134">
        <v>485148</v>
      </c>
      <c r="H24" s="134">
        <v>143002</v>
      </c>
      <c r="I24" s="135">
        <v>47</v>
      </c>
      <c r="J24" s="134">
        <v>1144</v>
      </c>
      <c r="K24" s="134">
        <v>542057.78999999794</v>
      </c>
      <c r="L24" s="134">
        <v>473.8267395104877</v>
      </c>
      <c r="M24" s="136">
        <v>2.5081119865982546</v>
      </c>
      <c r="N24" s="136">
        <v>0</v>
      </c>
      <c r="O24" s="137">
        <v>0</v>
      </c>
      <c r="P24" s="136">
        <v>1.1491625147999955</v>
      </c>
      <c r="Q24" s="137">
        <v>7.999888113452959E-3</v>
      </c>
    </row>
    <row r="25" spans="1:17" ht="17.100000000000001" customHeight="1" x14ac:dyDescent="0.3">
      <c r="A25" s="48"/>
      <c r="B25" s="104">
        <v>42986</v>
      </c>
      <c r="C25" s="143">
        <v>500000</v>
      </c>
      <c r="D25" s="143">
        <v>471698.11320754717</v>
      </c>
      <c r="E25" s="134">
        <v>153083</v>
      </c>
      <c r="F25" s="134">
        <v>0</v>
      </c>
      <c r="G25" s="134">
        <v>384909</v>
      </c>
      <c r="H25" s="134">
        <v>116306</v>
      </c>
      <c r="I25" s="135">
        <v>25</v>
      </c>
      <c r="J25" s="134">
        <v>908</v>
      </c>
      <c r="K25" s="134">
        <v>527939.62999999803</v>
      </c>
      <c r="L25" s="134">
        <v>581.43131057268511</v>
      </c>
      <c r="M25" s="136">
        <v>3.0813226367888475</v>
      </c>
      <c r="N25" s="136">
        <v>0</v>
      </c>
      <c r="O25" s="137">
        <v>0</v>
      </c>
      <c r="P25" s="136">
        <v>1.1192320155999957</v>
      </c>
      <c r="Q25" s="137">
        <v>7.8069919006758031E-3</v>
      </c>
    </row>
    <row r="26" spans="1:17" ht="17.100000000000001" customHeight="1" x14ac:dyDescent="0.3">
      <c r="A26" s="48" t="s">
        <v>96</v>
      </c>
      <c r="B26" s="48"/>
      <c r="C26" s="143">
        <v>1150000</v>
      </c>
      <c r="D26" s="143">
        <v>1084905.6603773586</v>
      </c>
      <c r="E26" s="134">
        <v>392034</v>
      </c>
      <c r="F26" s="134">
        <v>0</v>
      </c>
      <c r="G26" s="134">
        <v>1118919</v>
      </c>
      <c r="H26" s="134">
        <v>304043</v>
      </c>
      <c r="I26" s="135">
        <v>98</v>
      </c>
      <c r="J26" s="134">
        <v>2640</v>
      </c>
      <c r="K26" s="134">
        <v>1293164.2699999949</v>
      </c>
      <c r="L26" s="134">
        <v>489.83495075757384</v>
      </c>
      <c r="M26" s="136">
        <v>2.7673764530049909</v>
      </c>
      <c r="N26" s="136">
        <v>0</v>
      </c>
      <c r="O26" s="137">
        <v>0</v>
      </c>
      <c r="P26" s="136">
        <v>1.1919601097391257</v>
      </c>
      <c r="Q26" s="137">
        <v>8.6829823413135648E-3</v>
      </c>
    </row>
    <row r="27" spans="1:17" ht="17.100000000000001" customHeight="1" x14ac:dyDescent="0.3">
      <c r="A27" s="105" t="s">
        <v>1</v>
      </c>
      <c r="B27" s="105"/>
      <c r="C27" s="144">
        <v>1991000</v>
      </c>
      <c r="D27" s="144">
        <v>1878301.8867924525</v>
      </c>
      <c r="E27" s="15">
        <v>951780</v>
      </c>
      <c r="F27" s="15">
        <v>0</v>
      </c>
      <c r="G27" s="15">
        <v>3124439</v>
      </c>
      <c r="H27" s="15">
        <v>690909</v>
      </c>
      <c r="I27" s="125">
        <v>1012</v>
      </c>
      <c r="J27" s="15">
        <v>11804</v>
      </c>
      <c r="K27" s="15">
        <v>5602666.0999999903</v>
      </c>
      <c r="L27" s="15">
        <v>474.64131650287953</v>
      </c>
      <c r="M27" s="16">
        <v>1.9734622358028668</v>
      </c>
      <c r="N27" s="16">
        <v>0</v>
      </c>
      <c r="O27" s="17">
        <v>0</v>
      </c>
      <c r="P27" s="16">
        <v>2.9828357940733254</v>
      </c>
      <c r="Q27" s="17">
        <v>1.7084739090097247E-2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39997558519241921"/>
  </sheetPr>
  <dimension ref="A1:Q2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RowHeight="17.100000000000001" customHeight="1" x14ac:dyDescent="0.15"/>
  <cols>
    <col min="1" max="1" width="12.875" style="75" bestFit="1" customWidth="1"/>
    <col min="2" max="2" width="12.25" style="75" bestFit="1" customWidth="1"/>
    <col min="3" max="17" width="10" style="63" customWidth="1"/>
    <col min="18" max="16384" width="9" style="63"/>
  </cols>
  <sheetData>
    <row r="1" spans="1:17" ht="17.100000000000001" customHeight="1" x14ac:dyDescent="0.15">
      <c r="A1" s="53" t="s">
        <v>36</v>
      </c>
      <c r="B1" s="52" t="s">
        <v>149</v>
      </c>
    </row>
    <row r="2" spans="1:17" ht="17.100000000000001" customHeight="1" x14ac:dyDescent="0.15">
      <c r="A2" s="20"/>
      <c r="B2" s="20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ht="17.100000000000001" customHeight="1" x14ac:dyDescent="0.15">
      <c r="A3" s="43" t="s">
        <v>0</v>
      </c>
      <c r="B3" s="43" t="s">
        <v>4</v>
      </c>
      <c r="C3" s="119" t="s">
        <v>152</v>
      </c>
      <c r="D3" s="119" t="s">
        <v>99</v>
      </c>
      <c r="E3" s="44" t="s">
        <v>13</v>
      </c>
      <c r="F3" s="44" t="s">
        <v>14</v>
      </c>
      <c r="G3" s="44" t="s">
        <v>27</v>
      </c>
      <c r="H3" s="44" t="s">
        <v>28</v>
      </c>
      <c r="I3" s="119" t="s">
        <v>42</v>
      </c>
      <c r="J3" s="44" t="s">
        <v>30</v>
      </c>
      <c r="K3" s="44" t="s">
        <v>31</v>
      </c>
      <c r="L3" s="45" t="s">
        <v>32</v>
      </c>
      <c r="M3" s="45" t="s">
        <v>33</v>
      </c>
      <c r="N3" s="46" t="s">
        <v>34</v>
      </c>
      <c r="O3" s="45" t="s">
        <v>26</v>
      </c>
      <c r="P3" s="45" t="s">
        <v>40</v>
      </c>
      <c r="Q3" s="45" t="s">
        <v>39</v>
      </c>
    </row>
    <row r="4" spans="1:17" ht="17.100000000000001" customHeight="1" x14ac:dyDescent="0.3">
      <c r="A4" s="71">
        <v>42970</v>
      </c>
      <c r="B4" s="119" t="s">
        <v>74</v>
      </c>
      <c r="C4" s="139">
        <v>40000</v>
      </c>
      <c r="D4" s="139">
        <v>37735.849056603773</v>
      </c>
      <c r="E4" s="26">
        <v>3625</v>
      </c>
      <c r="F4" s="26">
        <v>0</v>
      </c>
      <c r="G4" s="26">
        <v>31467</v>
      </c>
      <c r="H4" s="26">
        <v>3141</v>
      </c>
      <c r="I4" s="37">
        <v>13</v>
      </c>
      <c r="J4" s="26">
        <v>152</v>
      </c>
      <c r="K4" s="26">
        <v>57296.57</v>
      </c>
      <c r="L4" s="27">
        <v>10.409889394925179</v>
      </c>
      <c r="M4" s="27">
        <v>0</v>
      </c>
      <c r="N4" s="28">
        <v>0</v>
      </c>
      <c r="O4" s="27">
        <v>1.518359105</v>
      </c>
      <c r="P4" s="26">
        <v>376.95111842105263</v>
      </c>
      <c r="Q4" s="28">
        <v>4.8392231773320596E-2</v>
      </c>
    </row>
    <row r="5" spans="1:17" ht="17.100000000000001" customHeight="1" x14ac:dyDescent="0.3">
      <c r="A5" s="119"/>
      <c r="B5" s="119" t="s">
        <v>75</v>
      </c>
      <c r="C5" s="139">
        <v>10000</v>
      </c>
      <c r="D5" s="139">
        <v>9433.9622641509432</v>
      </c>
      <c r="E5" s="26">
        <v>13679</v>
      </c>
      <c r="F5" s="26">
        <v>0</v>
      </c>
      <c r="G5" s="26">
        <v>123917</v>
      </c>
      <c r="H5" s="26">
        <v>11638</v>
      </c>
      <c r="I5" s="37">
        <v>78</v>
      </c>
      <c r="J5" s="26">
        <v>954</v>
      </c>
      <c r="K5" s="26">
        <v>518065.17</v>
      </c>
      <c r="L5" s="27">
        <v>0.68966753886621412</v>
      </c>
      <c r="M5" s="27">
        <v>0</v>
      </c>
      <c r="N5" s="28">
        <v>0</v>
      </c>
      <c r="O5" s="27">
        <v>54.914908019999999</v>
      </c>
      <c r="P5" s="26">
        <v>543.04525157232706</v>
      </c>
      <c r="Q5" s="28">
        <v>8.1972847568310706E-2</v>
      </c>
    </row>
    <row r="6" spans="1:17" ht="17.100000000000001" customHeight="1" x14ac:dyDescent="0.3">
      <c r="A6" s="119"/>
      <c r="B6" s="119" t="s">
        <v>71</v>
      </c>
      <c r="C6" s="139">
        <v>300000</v>
      </c>
      <c r="D6" s="139">
        <v>283018.86792452831</v>
      </c>
      <c r="E6" s="26">
        <v>28228</v>
      </c>
      <c r="F6" s="26">
        <v>0</v>
      </c>
      <c r="G6" s="26">
        <v>200093</v>
      </c>
      <c r="H6" s="26">
        <v>22642</v>
      </c>
      <c r="I6" s="37">
        <v>71</v>
      </c>
      <c r="J6" s="26">
        <v>1064</v>
      </c>
      <c r="K6" s="26">
        <v>555789.39</v>
      </c>
      <c r="L6" s="27">
        <v>10.026175000868935</v>
      </c>
      <c r="M6" s="27">
        <v>0</v>
      </c>
      <c r="N6" s="28">
        <v>0</v>
      </c>
      <c r="O6" s="27">
        <v>1.9637891780000001</v>
      </c>
      <c r="P6" s="26">
        <v>522.35844924812034</v>
      </c>
      <c r="Q6" s="28">
        <v>4.6992315166504726E-2</v>
      </c>
    </row>
    <row r="7" spans="1:17" ht="17.100000000000001" customHeight="1" x14ac:dyDescent="0.3">
      <c r="A7" s="71" t="s">
        <v>143</v>
      </c>
      <c r="B7" s="119"/>
      <c r="C7" s="139">
        <v>350000</v>
      </c>
      <c r="D7" s="139">
        <v>330188.67924528301</v>
      </c>
      <c r="E7" s="26">
        <v>45532</v>
      </c>
      <c r="F7" s="26">
        <v>0</v>
      </c>
      <c r="G7" s="26">
        <v>355477</v>
      </c>
      <c r="H7" s="26">
        <v>37421</v>
      </c>
      <c r="I7" s="37">
        <v>162</v>
      </c>
      <c r="J7" s="26">
        <v>2170</v>
      </c>
      <c r="K7" s="26">
        <v>1131151.1299999999</v>
      </c>
      <c r="L7" s="27">
        <v>7.251793886613437</v>
      </c>
      <c r="M7" s="27">
        <v>0</v>
      </c>
      <c r="N7" s="28">
        <v>0</v>
      </c>
      <c r="O7" s="27">
        <v>3.4257719937142856</v>
      </c>
      <c r="P7" s="26">
        <v>521.2678018433179</v>
      </c>
      <c r="Q7" s="28">
        <v>5.7988829801448386E-2</v>
      </c>
    </row>
    <row r="8" spans="1:17" ht="17.100000000000001" customHeight="1" x14ac:dyDescent="0.3">
      <c r="A8" s="71">
        <v>42983</v>
      </c>
      <c r="B8" s="119" t="s">
        <v>77</v>
      </c>
      <c r="C8" s="139">
        <v>55500</v>
      </c>
      <c r="D8" s="139">
        <v>52358.490566037734</v>
      </c>
      <c r="E8" s="26">
        <v>11530</v>
      </c>
      <c r="F8" s="26">
        <v>0</v>
      </c>
      <c r="G8" s="26">
        <v>61045</v>
      </c>
      <c r="H8" s="26">
        <v>9807</v>
      </c>
      <c r="I8" s="37">
        <v>11</v>
      </c>
      <c r="J8" s="26">
        <v>274</v>
      </c>
      <c r="K8" s="26">
        <v>126480.689999999</v>
      </c>
      <c r="L8" s="27">
        <v>4.5410659640969415</v>
      </c>
      <c r="M8" s="27">
        <v>0</v>
      </c>
      <c r="N8" s="28">
        <v>0</v>
      </c>
      <c r="O8" s="27">
        <v>2.4156672324324133</v>
      </c>
      <c r="P8" s="26">
        <v>461.60835766422991</v>
      </c>
      <c r="Q8" s="28">
        <v>2.7939227082696035E-2</v>
      </c>
    </row>
    <row r="9" spans="1:17" ht="17.100000000000001" customHeight="1" x14ac:dyDescent="0.3">
      <c r="A9" s="119"/>
      <c r="B9" s="119" t="s">
        <v>131</v>
      </c>
      <c r="C9" s="139">
        <v>50000</v>
      </c>
      <c r="D9" s="139">
        <v>47169.811320754714</v>
      </c>
      <c r="E9" s="26">
        <v>8947</v>
      </c>
      <c r="F9" s="26">
        <v>0</v>
      </c>
      <c r="G9" s="26">
        <v>62570</v>
      </c>
      <c r="H9" s="26">
        <v>8316</v>
      </c>
      <c r="I9" s="37">
        <v>27</v>
      </c>
      <c r="J9" s="26">
        <v>276</v>
      </c>
      <c r="K9" s="26">
        <v>95009.95</v>
      </c>
      <c r="L9" s="27">
        <v>5.2721371767916301</v>
      </c>
      <c r="M9" s="27">
        <v>0</v>
      </c>
      <c r="N9" s="28">
        <v>0</v>
      </c>
      <c r="O9" s="27">
        <v>2.0142109399999999</v>
      </c>
      <c r="P9" s="26">
        <v>344.2389492753623</v>
      </c>
      <c r="Q9" s="28">
        <v>3.3189033189033192E-2</v>
      </c>
    </row>
    <row r="10" spans="1:17" ht="17.100000000000001" customHeight="1" x14ac:dyDescent="0.3">
      <c r="A10" s="119"/>
      <c r="B10" s="119" t="s">
        <v>132</v>
      </c>
      <c r="C10" s="139">
        <v>10000</v>
      </c>
      <c r="D10" s="139">
        <v>9433.9622641509432</v>
      </c>
      <c r="E10" s="26">
        <v>3589</v>
      </c>
      <c r="F10" s="26">
        <v>0</v>
      </c>
      <c r="G10" s="26">
        <v>24324</v>
      </c>
      <c r="H10" s="26">
        <v>3297</v>
      </c>
      <c r="I10" s="37">
        <v>4</v>
      </c>
      <c r="J10" s="26">
        <v>105</v>
      </c>
      <c r="K10" s="26">
        <v>26080.07</v>
      </c>
      <c r="L10" s="27">
        <v>2.6285768359294912</v>
      </c>
      <c r="M10" s="27">
        <v>0</v>
      </c>
      <c r="N10" s="28">
        <v>0</v>
      </c>
      <c r="O10" s="27">
        <v>2.76448742</v>
      </c>
      <c r="P10" s="26">
        <v>248.38161904761904</v>
      </c>
      <c r="Q10" s="28">
        <v>3.1847133757961783E-2</v>
      </c>
    </row>
    <row r="11" spans="1:17" ht="17.100000000000001" customHeight="1" x14ac:dyDescent="0.3">
      <c r="A11" s="71" t="s">
        <v>144</v>
      </c>
      <c r="B11" s="119"/>
      <c r="C11" s="139">
        <v>115500</v>
      </c>
      <c r="D11" s="139">
        <v>108962.26415094339</v>
      </c>
      <c r="E11" s="26">
        <v>24066</v>
      </c>
      <c r="F11" s="26">
        <v>0</v>
      </c>
      <c r="G11" s="26">
        <v>147939</v>
      </c>
      <c r="H11" s="26">
        <v>21420</v>
      </c>
      <c r="I11" s="37">
        <v>42</v>
      </c>
      <c r="J11" s="26">
        <v>655</v>
      </c>
      <c r="K11" s="26">
        <v>247570.709999999</v>
      </c>
      <c r="L11" s="27">
        <v>4.5276433204912898</v>
      </c>
      <c r="M11" s="27">
        <v>0</v>
      </c>
      <c r="N11" s="28">
        <v>0</v>
      </c>
      <c r="O11" s="27">
        <v>2.2720775116883027</v>
      </c>
      <c r="P11" s="26">
        <v>377.97054961831907</v>
      </c>
      <c r="Q11" s="28">
        <v>3.0578898225957048E-2</v>
      </c>
    </row>
    <row r="12" spans="1:17" ht="17.100000000000001" customHeight="1" x14ac:dyDescent="0.3">
      <c r="A12" s="71">
        <v>42984</v>
      </c>
      <c r="B12" s="119" t="s">
        <v>68</v>
      </c>
      <c r="C12" s="139">
        <v>150000</v>
      </c>
      <c r="D12" s="139">
        <v>141509.43396226416</v>
      </c>
      <c r="E12" s="26">
        <v>50882</v>
      </c>
      <c r="F12" s="26">
        <v>0</v>
      </c>
      <c r="G12" s="26">
        <v>248862</v>
      </c>
      <c r="H12" s="26">
        <v>44735</v>
      </c>
      <c r="I12" s="37">
        <v>26</v>
      </c>
      <c r="J12" s="26">
        <v>588</v>
      </c>
      <c r="K12" s="26">
        <v>223166.84999999899</v>
      </c>
      <c r="L12" s="27">
        <v>2.7811295539142362</v>
      </c>
      <c r="M12" s="27">
        <v>0</v>
      </c>
      <c r="N12" s="28">
        <v>0</v>
      </c>
      <c r="O12" s="27">
        <v>1.5770457399999929</v>
      </c>
      <c r="P12" s="26">
        <v>379.53545918367172</v>
      </c>
      <c r="Q12" s="28">
        <v>1.314407063820275E-2</v>
      </c>
    </row>
    <row r="13" spans="1:17" ht="17.100000000000001" customHeight="1" x14ac:dyDescent="0.3">
      <c r="A13" s="119"/>
      <c r="B13" s="119" t="s">
        <v>77</v>
      </c>
      <c r="C13" s="139">
        <v>55500</v>
      </c>
      <c r="D13" s="139">
        <v>52358.490566037734</v>
      </c>
      <c r="E13" s="26">
        <v>12803</v>
      </c>
      <c r="F13" s="26">
        <v>0</v>
      </c>
      <c r="G13" s="26">
        <v>64592</v>
      </c>
      <c r="H13" s="26">
        <v>10531</v>
      </c>
      <c r="I13" s="37">
        <v>7</v>
      </c>
      <c r="J13" s="26">
        <v>243</v>
      </c>
      <c r="K13" s="26">
        <v>131852.85</v>
      </c>
      <c r="L13" s="27">
        <v>4.0895485875214979</v>
      </c>
      <c r="M13" s="27">
        <v>0</v>
      </c>
      <c r="N13" s="28">
        <v>0</v>
      </c>
      <c r="O13" s="27">
        <v>2.5182706486486488</v>
      </c>
      <c r="P13" s="26">
        <v>542.60432098765432</v>
      </c>
      <c r="Q13" s="28">
        <v>2.3074731744373755E-2</v>
      </c>
    </row>
    <row r="14" spans="1:17" ht="17.100000000000001" customHeight="1" x14ac:dyDescent="0.3">
      <c r="A14" s="119"/>
      <c r="B14" s="119" t="s">
        <v>131</v>
      </c>
      <c r="C14" s="139">
        <v>80000</v>
      </c>
      <c r="D14" s="139">
        <v>75471.698113207545</v>
      </c>
      <c r="E14" s="26">
        <v>58203</v>
      </c>
      <c r="F14" s="26">
        <v>0</v>
      </c>
      <c r="G14" s="26">
        <v>517714</v>
      </c>
      <c r="H14" s="26">
        <v>48126</v>
      </c>
      <c r="I14" s="37">
        <v>465</v>
      </c>
      <c r="J14" s="26">
        <v>3295</v>
      </c>
      <c r="K14" s="26">
        <v>1273241.6000000001</v>
      </c>
      <c r="L14" s="27">
        <v>1.2966977323025883</v>
      </c>
      <c r="M14" s="27">
        <v>0</v>
      </c>
      <c r="N14" s="28">
        <v>0</v>
      </c>
      <c r="O14" s="27">
        <v>16.870451200000002</v>
      </c>
      <c r="P14" s="26">
        <v>386.41626707132019</v>
      </c>
      <c r="Q14" s="28">
        <v>6.8466109795121147E-2</v>
      </c>
    </row>
    <row r="15" spans="1:17" ht="17.100000000000001" customHeight="1" x14ac:dyDescent="0.3">
      <c r="A15" s="119"/>
      <c r="B15" s="119" t="s">
        <v>132</v>
      </c>
      <c r="C15" s="139">
        <v>20000</v>
      </c>
      <c r="D15" s="139">
        <v>18867.924528301886</v>
      </c>
      <c r="E15" s="26">
        <v>26664</v>
      </c>
      <c r="F15" s="26">
        <v>0</v>
      </c>
      <c r="G15" s="26">
        <v>247057</v>
      </c>
      <c r="H15" s="26">
        <v>22849</v>
      </c>
      <c r="I15" s="37">
        <v>94</v>
      </c>
      <c r="J15" s="26">
        <v>1301</v>
      </c>
      <c r="K15" s="26">
        <v>578645.98</v>
      </c>
      <c r="L15" s="27">
        <v>0.70761793160448117</v>
      </c>
      <c r="M15" s="27">
        <v>0</v>
      </c>
      <c r="N15" s="28">
        <v>0</v>
      </c>
      <c r="O15" s="27">
        <v>30.66823694</v>
      </c>
      <c r="P15" s="26">
        <v>444.77016141429669</v>
      </c>
      <c r="Q15" s="28">
        <v>5.6939034531051688E-2</v>
      </c>
    </row>
    <row r="16" spans="1:17" ht="17.100000000000001" customHeight="1" x14ac:dyDescent="0.3">
      <c r="A16" s="71" t="s">
        <v>145</v>
      </c>
      <c r="B16" s="119"/>
      <c r="C16" s="139">
        <v>305500</v>
      </c>
      <c r="D16" s="139">
        <v>288207.54716981133</v>
      </c>
      <c r="E16" s="26">
        <v>148552</v>
      </c>
      <c r="F16" s="26">
        <v>0</v>
      </c>
      <c r="G16" s="26">
        <v>1078225</v>
      </c>
      <c r="H16" s="26">
        <v>126241</v>
      </c>
      <c r="I16" s="37">
        <v>592</v>
      </c>
      <c r="J16" s="26">
        <v>5427</v>
      </c>
      <c r="K16" s="26">
        <v>2206907.2799999993</v>
      </c>
      <c r="L16" s="27">
        <v>1.9401121975457167</v>
      </c>
      <c r="M16" s="27">
        <v>0</v>
      </c>
      <c r="N16" s="28">
        <v>0</v>
      </c>
      <c r="O16" s="27">
        <v>7.657354228477903</v>
      </c>
      <c r="P16" s="26">
        <v>406.65326699834151</v>
      </c>
      <c r="Q16" s="28">
        <v>4.2989203190722504E-2</v>
      </c>
    </row>
    <row r="17" spans="1:17" ht="17.100000000000001" customHeight="1" x14ac:dyDescent="0.3">
      <c r="A17" s="71">
        <v>42985</v>
      </c>
      <c r="B17" s="119" t="s">
        <v>68</v>
      </c>
      <c r="C17" s="139">
        <v>500000</v>
      </c>
      <c r="D17" s="139">
        <v>471698.11320754717</v>
      </c>
      <c r="E17" s="26">
        <v>188069</v>
      </c>
      <c r="F17" s="26">
        <v>0</v>
      </c>
      <c r="G17" s="26">
        <v>485148</v>
      </c>
      <c r="H17" s="26">
        <v>143002</v>
      </c>
      <c r="I17" s="37">
        <v>47</v>
      </c>
      <c r="J17" s="26">
        <v>1144</v>
      </c>
      <c r="K17" s="26">
        <v>542057.78999999794</v>
      </c>
      <c r="L17" s="27">
        <v>2.5081119865982546</v>
      </c>
      <c r="M17" s="27">
        <v>0</v>
      </c>
      <c r="N17" s="28">
        <v>0</v>
      </c>
      <c r="O17" s="27">
        <v>1.1491625147999955</v>
      </c>
      <c r="P17" s="26">
        <v>473.8267395104877</v>
      </c>
      <c r="Q17" s="28">
        <v>7.999888113452959E-3</v>
      </c>
    </row>
    <row r="18" spans="1:17" ht="17.100000000000001" customHeight="1" x14ac:dyDescent="0.3">
      <c r="A18" s="119"/>
      <c r="B18" s="119" t="s">
        <v>131</v>
      </c>
      <c r="C18" s="139">
        <v>80000</v>
      </c>
      <c r="D18" s="139">
        <v>75471.698113207545</v>
      </c>
      <c r="E18" s="26">
        <v>145163</v>
      </c>
      <c r="F18" s="26">
        <v>0</v>
      </c>
      <c r="G18" s="26">
        <v>222572</v>
      </c>
      <c r="H18" s="26">
        <v>86915</v>
      </c>
      <c r="I18" s="37">
        <v>55</v>
      </c>
      <c r="J18" s="26">
        <v>511</v>
      </c>
      <c r="K18" s="26">
        <v>349274.08999999898</v>
      </c>
      <c r="L18" s="27">
        <v>0.51991001917298174</v>
      </c>
      <c r="M18" s="27">
        <v>0</v>
      </c>
      <c r="N18" s="28">
        <v>0</v>
      </c>
      <c r="O18" s="27">
        <v>4.6278816924999866</v>
      </c>
      <c r="P18" s="26">
        <v>683.51093933463596</v>
      </c>
      <c r="Q18" s="28">
        <v>5.8793073692688259E-3</v>
      </c>
    </row>
    <row r="19" spans="1:17" ht="17.100000000000001" customHeight="1" x14ac:dyDescent="0.3">
      <c r="A19" s="119"/>
      <c r="B19" s="119" t="s">
        <v>132</v>
      </c>
      <c r="C19" s="139">
        <v>30000</v>
      </c>
      <c r="D19" s="139">
        <v>28301.886792452828</v>
      </c>
      <c r="E19" s="26">
        <v>55176</v>
      </c>
      <c r="F19" s="26">
        <v>0</v>
      </c>
      <c r="G19" s="26">
        <v>117335</v>
      </c>
      <c r="H19" s="26">
        <v>37644</v>
      </c>
      <c r="I19" s="37">
        <v>14</v>
      </c>
      <c r="J19" s="26">
        <v>280</v>
      </c>
      <c r="K19" s="26">
        <v>196816.30999999901</v>
      </c>
      <c r="L19" s="27">
        <v>0.51293835711999469</v>
      </c>
      <c r="M19" s="27">
        <v>0</v>
      </c>
      <c r="N19" s="28">
        <v>0</v>
      </c>
      <c r="O19" s="27">
        <v>6.9541762866666321</v>
      </c>
      <c r="P19" s="26">
        <v>702.9153928571393</v>
      </c>
      <c r="Q19" s="28">
        <v>7.4381043459781108E-3</v>
      </c>
    </row>
    <row r="20" spans="1:17" ht="17.100000000000001" customHeight="1" x14ac:dyDescent="0.3">
      <c r="A20" s="71" t="s">
        <v>146</v>
      </c>
      <c r="B20" s="119"/>
      <c r="C20" s="139">
        <v>610000</v>
      </c>
      <c r="D20" s="139">
        <v>575471.69811320747</v>
      </c>
      <c r="E20" s="26">
        <v>388408</v>
      </c>
      <c r="F20" s="26">
        <v>0</v>
      </c>
      <c r="G20" s="26">
        <v>825055</v>
      </c>
      <c r="H20" s="26">
        <v>267561</v>
      </c>
      <c r="I20" s="37">
        <v>116</v>
      </c>
      <c r="J20" s="26">
        <v>1935</v>
      </c>
      <c r="K20" s="26">
        <v>1088148.1899999958</v>
      </c>
      <c r="L20" s="27">
        <v>1.4816164911979348</v>
      </c>
      <c r="M20" s="27">
        <v>0</v>
      </c>
      <c r="N20" s="28">
        <v>0</v>
      </c>
      <c r="O20" s="27">
        <v>1.8908804613114683</v>
      </c>
      <c r="P20" s="26">
        <v>562.35048578811154</v>
      </c>
      <c r="Q20" s="28">
        <v>7.2319956944397728E-3</v>
      </c>
    </row>
    <row r="21" spans="1:17" ht="17.100000000000001" customHeight="1" x14ac:dyDescent="0.3">
      <c r="A21" s="71">
        <v>42986</v>
      </c>
      <c r="B21" s="119" t="s">
        <v>68</v>
      </c>
      <c r="C21" s="139">
        <v>500000</v>
      </c>
      <c r="D21" s="139">
        <v>471698.11320754717</v>
      </c>
      <c r="E21" s="26">
        <v>153083</v>
      </c>
      <c r="F21" s="26">
        <v>0</v>
      </c>
      <c r="G21" s="26">
        <v>384909</v>
      </c>
      <c r="H21" s="26">
        <v>116306</v>
      </c>
      <c r="I21" s="37">
        <v>25</v>
      </c>
      <c r="J21" s="26">
        <v>908</v>
      </c>
      <c r="K21" s="26">
        <v>527939.62999999803</v>
      </c>
      <c r="L21" s="27">
        <v>3.0813226367888475</v>
      </c>
      <c r="M21" s="27">
        <v>0</v>
      </c>
      <c r="N21" s="28">
        <v>0</v>
      </c>
      <c r="O21" s="27">
        <v>1.1192320155999957</v>
      </c>
      <c r="P21" s="26">
        <v>581.43131057268511</v>
      </c>
      <c r="Q21" s="28">
        <v>7.8069919006758031E-3</v>
      </c>
    </row>
    <row r="22" spans="1:17" ht="17.100000000000001" customHeight="1" x14ac:dyDescent="0.3">
      <c r="A22" s="119"/>
      <c r="B22" s="119" t="s">
        <v>131</v>
      </c>
      <c r="C22" s="139">
        <v>80000</v>
      </c>
      <c r="D22" s="139">
        <v>75471.698113207545</v>
      </c>
      <c r="E22" s="26">
        <v>135868</v>
      </c>
      <c r="F22" s="26">
        <v>0</v>
      </c>
      <c r="G22" s="26">
        <v>198922</v>
      </c>
      <c r="H22" s="26">
        <v>82169</v>
      </c>
      <c r="I22" s="37">
        <v>40</v>
      </c>
      <c r="J22" s="26">
        <v>425</v>
      </c>
      <c r="K22" s="26">
        <v>221488.19999999899</v>
      </c>
      <c r="L22" s="27">
        <v>0.55547809722088748</v>
      </c>
      <c r="M22" s="27">
        <v>0</v>
      </c>
      <c r="N22" s="28">
        <v>0</v>
      </c>
      <c r="O22" s="27">
        <v>2.9347186499999869</v>
      </c>
      <c r="P22" s="26">
        <v>521.14870588235055</v>
      </c>
      <c r="Q22" s="28">
        <v>5.1722669133128065E-3</v>
      </c>
    </row>
    <row r="23" spans="1:17" ht="17.100000000000001" customHeight="1" x14ac:dyDescent="0.3">
      <c r="A23" s="119"/>
      <c r="B23" s="119" t="s">
        <v>132</v>
      </c>
      <c r="C23" s="139">
        <v>30000</v>
      </c>
      <c r="D23" s="139">
        <v>28301.886792452828</v>
      </c>
      <c r="E23" s="26">
        <v>56271</v>
      </c>
      <c r="F23" s="26">
        <v>0</v>
      </c>
      <c r="G23" s="26">
        <v>133912</v>
      </c>
      <c r="H23" s="26">
        <v>39791</v>
      </c>
      <c r="I23" s="37">
        <v>35</v>
      </c>
      <c r="J23" s="26">
        <v>284</v>
      </c>
      <c r="K23" s="26">
        <v>179460.959999999</v>
      </c>
      <c r="L23" s="27">
        <v>0.50295688351820345</v>
      </c>
      <c r="M23" s="27">
        <v>0</v>
      </c>
      <c r="N23" s="28">
        <v>0</v>
      </c>
      <c r="O23" s="27">
        <v>6.3409539199999649</v>
      </c>
      <c r="P23" s="26">
        <v>631.9047887323909</v>
      </c>
      <c r="Q23" s="28">
        <v>7.137292352542032E-3</v>
      </c>
    </row>
    <row r="24" spans="1:17" ht="17.100000000000001" customHeight="1" x14ac:dyDescent="0.3">
      <c r="A24" s="71" t="s">
        <v>147</v>
      </c>
      <c r="B24" s="119"/>
      <c r="C24" s="139">
        <v>610000</v>
      </c>
      <c r="D24" s="139">
        <v>575471.69811320747</v>
      </c>
      <c r="E24" s="26">
        <v>345222</v>
      </c>
      <c r="F24" s="26">
        <v>0</v>
      </c>
      <c r="G24" s="26">
        <v>717743</v>
      </c>
      <c r="H24" s="26">
        <v>238266</v>
      </c>
      <c r="I24" s="37">
        <v>100</v>
      </c>
      <c r="J24" s="26">
        <v>1617</v>
      </c>
      <c r="K24" s="26">
        <v>928888.78999999608</v>
      </c>
      <c r="L24" s="27">
        <v>1.6669612542456955</v>
      </c>
      <c r="M24" s="27">
        <v>0</v>
      </c>
      <c r="N24" s="28">
        <v>0</v>
      </c>
      <c r="O24" s="27">
        <v>1.6141346186885179</v>
      </c>
      <c r="P24" s="26">
        <v>574.45194186765377</v>
      </c>
      <c r="Q24" s="28">
        <v>6.786532698748458E-3</v>
      </c>
    </row>
    <row r="25" spans="1:17" ht="17.100000000000001" customHeight="1" x14ac:dyDescent="0.3">
      <c r="A25" s="72" t="s">
        <v>1</v>
      </c>
      <c r="B25" s="73"/>
      <c r="C25" s="140">
        <v>1991000</v>
      </c>
      <c r="D25" s="140">
        <v>1878301.8867924528</v>
      </c>
      <c r="E25" s="29">
        <v>951780</v>
      </c>
      <c r="F25" s="29">
        <v>0</v>
      </c>
      <c r="G25" s="29">
        <v>3124439</v>
      </c>
      <c r="H25" s="29">
        <v>690909</v>
      </c>
      <c r="I25" s="38">
        <v>1012</v>
      </c>
      <c r="J25" s="29">
        <v>11804</v>
      </c>
      <c r="K25" s="29">
        <v>5602666.0999999894</v>
      </c>
      <c r="L25" s="30">
        <v>1.9734622358028668</v>
      </c>
      <c r="M25" s="30">
        <v>0</v>
      </c>
      <c r="N25" s="31">
        <v>0</v>
      </c>
      <c r="O25" s="30">
        <v>2.9828357940733254</v>
      </c>
      <c r="P25" s="29">
        <v>474.64131650287953</v>
      </c>
      <c r="Q25" s="31">
        <v>1.7084739090097247E-2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A1:Q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7.100000000000001" customHeight="1" x14ac:dyDescent="0.15"/>
  <cols>
    <col min="1" max="1" width="16.125" style="75" bestFit="1" customWidth="1"/>
    <col min="2" max="2" width="12.125" style="75" customWidth="1"/>
    <col min="3" max="17" width="9.875" style="63" customWidth="1"/>
    <col min="18" max="16384" width="9" style="63"/>
  </cols>
  <sheetData>
    <row r="1" spans="1:17" ht="17.100000000000001" customHeight="1" x14ac:dyDescent="0.15">
      <c r="A1" s="49" t="s">
        <v>36</v>
      </c>
      <c r="B1" s="50" t="s">
        <v>91</v>
      </c>
      <c r="H1" s="64"/>
      <c r="I1" s="64"/>
    </row>
    <row r="3" spans="1:17" ht="17.100000000000001" customHeight="1" x14ac:dyDescent="0.15">
      <c r="A3" s="67" t="s">
        <v>4</v>
      </c>
      <c r="B3" s="67" t="s">
        <v>0</v>
      </c>
      <c r="C3" s="48" t="s">
        <v>152</v>
      </c>
      <c r="D3" s="48" t="s">
        <v>99</v>
      </c>
      <c r="E3" s="68" t="s">
        <v>13</v>
      </c>
      <c r="F3" s="68" t="s">
        <v>14</v>
      </c>
      <c r="G3" s="68" t="s">
        <v>27</v>
      </c>
      <c r="H3" s="68" t="s">
        <v>28</v>
      </c>
      <c r="I3" s="48" t="s">
        <v>42</v>
      </c>
      <c r="J3" s="68" t="s">
        <v>30</v>
      </c>
      <c r="K3" s="68" t="s">
        <v>31</v>
      </c>
      <c r="L3" s="48" t="s">
        <v>40</v>
      </c>
      <c r="M3" s="69" t="s">
        <v>32</v>
      </c>
      <c r="N3" s="69" t="s">
        <v>33</v>
      </c>
      <c r="O3" s="70" t="s">
        <v>34</v>
      </c>
      <c r="P3" s="69" t="s">
        <v>26</v>
      </c>
      <c r="Q3" s="48" t="s">
        <v>39</v>
      </c>
    </row>
    <row r="4" spans="1:17" ht="17.100000000000001" customHeight="1" x14ac:dyDescent="0.3">
      <c r="A4" s="48" t="s">
        <v>86</v>
      </c>
      <c r="B4" s="104">
        <v>42971</v>
      </c>
      <c r="C4" s="143">
        <v>50000</v>
      </c>
      <c r="D4" s="143">
        <v>47169.811320754714</v>
      </c>
      <c r="E4" s="134">
        <v>35336</v>
      </c>
      <c r="F4" s="134">
        <v>2534091</v>
      </c>
      <c r="G4" s="134">
        <v>40347</v>
      </c>
      <c r="H4" s="134">
        <v>28695</v>
      </c>
      <c r="I4" s="135">
        <v>6</v>
      </c>
      <c r="J4" s="134">
        <v>14</v>
      </c>
      <c r="K4" s="134">
        <v>2216</v>
      </c>
      <c r="L4" s="134">
        <v>158.28571428571428</v>
      </c>
      <c r="M4" s="136">
        <v>1.3348939133109212</v>
      </c>
      <c r="N4" s="136">
        <v>18.614095279433418</v>
      </c>
      <c r="O4" s="137">
        <v>1.3944250620834058E-2</v>
      </c>
      <c r="P4" s="136">
        <v>4.6979200000000006E-2</v>
      </c>
      <c r="Q4" s="137">
        <v>4.8788987628506711E-4</v>
      </c>
    </row>
    <row r="5" spans="1:17" ht="17.100000000000001" customHeight="1" x14ac:dyDescent="0.3">
      <c r="A5" s="48" t="s">
        <v>97</v>
      </c>
      <c r="B5" s="48"/>
      <c r="C5" s="143">
        <v>50000</v>
      </c>
      <c r="D5" s="143">
        <v>47169.811320754714</v>
      </c>
      <c r="E5" s="134">
        <v>35336</v>
      </c>
      <c r="F5" s="134">
        <v>2534091</v>
      </c>
      <c r="G5" s="134">
        <v>40347</v>
      </c>
      <c r="H5" s="134">
        <v>28695</v>
      </c>
      <c r="I5" s="135">
        <v>6</v>
      </c>
      <c r="J5" s="134">
        <v>14</v>
      </c>
      <c r="K5" s="134">
        <v>2216</v>
      </c>
      <c r="L5" s="134">
        <v>158.28571428571428</v>
      </c>
      <c r="M5" s="136">
        <v>1.3348939133109212</v>
      </c>
      <c r="N5" s="136">
        <v>18.614095279433418</v>
      </c>
      <c r="O5" s="137">
        <v>1.3944250620834058E-2</v>
      </c>
      <c r="P5" s="136">
        <v>4.6979200000000006E-2</v>
      </c>
      <c r="Q5" s="137">
        <v>4.8788987628506711E-4</v>
      </c>
    </row>
    <row r="6" spans="1:17" ht="17.100000000000001" customHeight="1" x14ac:dyDescent="0.3">
      <c r="A6" s="105" t="s">
        <v>1</v>
      </c>
      <c r="B6" s="105"/>
      <c r="C6" s="144">
        <v>50000</v>
      </c>
      <c r="D6" s="144">
        <v>47169.811320754714</v>
      </c>
      <c r="E6" s="15">
        <v>35336</v>
      </c>
      <c r="F6" s="15">
        <v>2534091</v>
      </c>
      <c r="G6" s="15">
        <v>40347</v>
      </c>
      <c r="H6" s="15">
        <v>28695</v>
      </c>
      <c r="I6" s="125">
        <v>6</v>
      </c>
      <c r="J6" s="15">
        <v>14</v>
      </c>
      <c r="K6" s="15">
        <v>2216</v>
      </c>
      <c r="L6" s="15">
        <v>158.28571428571428</v>
      </c>
      <c r="M6" s="16">
        <v>1.3348939133109212</v>
      </c>
      <c r="N6" s="16">
        <v>18.614095279433418</v>
      </c>
      <c r="O6" s="17">
        <v>1.3944250620834058E-2</v>
      </c>
      <c r="P6" s="16">
        <v>4.6979200000000006E-2</v>
      </c>
      <c r="Q6" s="17">
        <v>4.8788987628506711E-4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基础数据</vt:lpstr>
      <vt:lpstr>展示促销 - 日期</vt:lpstr>
      <vt:lpstr>PC - 媒体</vt:lpstr>
      <vt:lpstr>PC -日期</vt:lpstr>
      <vt:lpstr>M端 - 媒体</vt:lpstr>
      <vt:lpstr>M端 - 日期</vt:lpstr>
      <vt:lpstr>导航&amp;品专&amp;搜索 - 媒体</vt:lpstr>
      <vt:lpstr>导航&amp;品专&amp;搜索 - 日期</vt:lpstr>
      <vt:lpstr>无线浏览器 - 媒体</vt:lpstr>
      <vt:lpstr>无线浏览器 - 日期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胡欢</dc:creator>
  <cp:lastModifiedBy>jd</cp:lastModifiedBy>
  <dcterms:created xsi:type="dcterms:W3CDTF">2006-09-16T00:00:00Z</dcterms:created>
  <dcterms:modified xsi:type="dcterms:W3CDTF">2017-11-14T10:31:10Z</dcterms:modified>
</cp:coreProperties>
</file>